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6" firstSheet="1" activeTab="1"/>
  </bookViews>
  <sheets>
    <sheet name="NASLOVNA STRANA" sheetId="1" state="hidden" r:id="rId1"/>
    <sheet name="План јавних набавки за 2020 г." sheetId="2" r:id="rId2"/>
    <sheet name="Наб на које се не прим. ЗЈН" sheetId="3" r:id="rId3"/>
  </sheets>
  <definedNames>
    <definedName name="_xlnm.Print_Area" localSheetId="1">'План јавних набавки за 2020 г.'!$A$1:$J$91</definedName>
  </definedNames>
  <calcPr fullCalcOnLoad="1"/>
</workbook>
</file>

<file path=xl/sharedStrings.xml><?xml version="1.0" encoding="utf-8"?>
<sst xmlns="http://schemas.openxmlformats.org/spreadsheetml/2006/main" count="678" uniqueCount="273">
  <si>
    <t>ОПШТА БОЛНИЦА ЛЕСКОВАЦ</t>
  </si>
  <si>
    <t xml:space="preserve">ПЛАН ЈАВНИХ НАБАВКИ </t>
  </si>
  <si>
    <t>ЗА 2019. ГОДИНУ</t>
  </si>
  <si>
    <t>ДОБРА</t>
  </si>
  <si>
    <t>Рб</t>
  </si>
  <si>
    <t>Предмет набавке</t>
  </si>
  <si>
    <t>Износ планираних средстава за јавну набавку</t>
  </si>
  <si>
    <t>Податак о апропријацији у финанс. плану</t>
  </si>
  <si>
    <t xml:space="preserve">Процењена              вредност 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</si>
  <si>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</si>
  <si>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</si>
  <si>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</si>
  <si>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</si>
  <si>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УКУПНО ЗА ДОБРА</t>
  </si>
  <si>
    <t xml:space="preserve">Лекови                     </t>
  </si>
  <si>
    <t>отворени</t>
  </si>
  <si>
    <t>јавна набавака мале вредности</t>
  </si>
  <si>
    <t>Лекови ван листе лекова</t>
  </si>
  <si>
    <t>Цитостатици са листе лекова</t>
  </si>
  <si>
    <t>Лекови за хемофилију</t>
  </si>
  <si>
    <t>Лекови са Ц листе по тендеру РФЗО</t>
  </si>
  <si>
    <t>Санитетски и  медицински потрошни материјал</t>
  </si>
  <si>
    <t xml:space="preserve">                         426711    426791</t>
  </si>
  <si>
    <t>Дезинфекциона средства</t>
  </si>
  <si>
    <t xml:space="preserve"> 426711         426791</t>
  </si>
  <si>
    <t xml:space="preserve"> 426721        426791</t>
  </si>
  <si>
    <t xml:space="preserve">3.518.485,00           2.060,00                       </t>
  </si>
  <si>
    <t>426721      426791</t>
  </si>
  <si>
    <t>Медицински гасови</t>
  </si>
  <si>
    <t xml:space="preserve">Рендген материјал </t>
  </si>
  <si>
    <t xml:space="preserve">Лабораторијски и трансфузиони материјал </t>
  </si>
  <si>
    <t>426711  426791</t>
  </si>
  <si>
    <t xml:space="preserve">Потрошни материјал за инвазивну кардиологију     </t>
  </si>
  <si>
    <t>Лекови за потребе дијализе</t>
  </si>
  <si>
    <t>Протезе кукова и колена</t>
  </si>
  <si>
    <t>Остали уградни материјал у ортопедији-остеосинтетски материјал</t>
  </si>
  <si>
    <t>Интраокуларна сочива</t>
  </si>
  <si>
    <t>Стентови</t>
  </si>
  <si>
    <t>Прехрамбени производи са ентералном исхраном</t>
  </si>
  <si>
    <t>426823     423711</t>
  </si>
  <si>
    <t xml:space="preserve">15.917.817,00                          60.000,00   </t>
  </si>
  <si>
    <t>Средства   за   одржавање хигијене и помоћни прибор за хигијену</t>
  </si>
  <si>
    <t>426811                   426711</t>
  </si>
  <si>
    <t xml:space="preserve">Потрошни материјал за медицински отпад    </t>
  </si>
  <si>
    <t>поступак јавне набавке мале вредности</t>
  </si>
  <si>
    <t>Канцеларијски материјал</t>
  </si>
  <si>
    <t>Нове компатибилне тонер касете</t>
  </si>
  <si>
    <t>Здравствени обрасци и остали штампани материјал</t>
  </si>
  <si>
    <t>Потрошни материјал за одржавање објеката (молерско-фарбарски, грађевински, браварско лимарски, водов.-канализац. материјал и др)</t>
  </si>
  <si>
    <t>Медицински електро  и општи електро материјал</t>
  </si>
  <si>
    <t xml:space="preserve">Ауто делови и остали потрошни материјал за возила </t>
  </si>
  <si>
    <t>Потрошни материјал за медицинске апарате, мед.ситан  инвентар и инструментаријум</t>
  </si>
  <si>
    <t>Погонско гориво</t>
  </si>
  <si>
    <t>Енергенти   (мазут, огревно дрво, пелет и угаљ)</t>
  </si>
  <si>
    <t>поступак јавне набавке мале вредн.</t>
  </si>
  <si>
    <t xml:space="preserve"> поступак јавне набавке мале вредности</t>
  </si>
  <si>
    <t>144.000,00          60.000,00</t>
  </si>
  <si>
    <t>426711                   426811</t>
  </si>
  <si>
    <t>УСЛУГЕ</t>
  </si>
  <si>
    <t>УКУПНО ЗА УСЛУГЕ</t>
  </si>
  <si>
    <t xml:space="preserve">Осигурање од аутоодговорности </t>
  </si>
  <si>
    <t>Осигурање имовине и запослених</t>
  </si>
  <si>
    <t>Одржавање софтвера за информационе технологије,  "NexTBIZ" пословни пакет за економско-финансијске послове</t>
  </si>
  <si>
    <t>Одржавање софтвера, P.A.C.S пословни пакет</t>
  </si>
  <si>
    <t>Услуга мобилне телефоније</t>
  </si>
  <si>
    <t xml:space="preserve">Услуга израде лабораторијских  анализа  </t>
  </si>
  <si>
    <t>Заштита од јонизујућег зрачења</t>
  </si>
  <si>
    <t xml:space="preserve">Сервисирањe медицинских aпарата </t>
  </si>
  <si>
    <t>отворени поступак</t>
  </si>
  <si>
    <t>Сервисирањe немедицинских aпарата и опреме</t>
  </si>
  <si>
    <t>Сервисирање лифтова</t>
  </si>
  <si>
    <t>Сервисирање апарата на анестезији</t>
  </si>
  <si>
    <t>Услуга дезинсекције, дезинфекције и  дератизације</t>
  </si>
  <si>
    <t>Услуга израде пројектно - техничке документације за реконструкцију зграде Рехабилитације (инсталације, унутрашњи радови, фасада, спољна и унутрашња столарија)</t>
  </si>
  <si>
    <t>током    2020.г.</t>
  </si>
  <si>
    <t>набавку спроводи установа</t>
  </si>
  <si>
    <t>Услуга израда пројектно-техничке  документације за реконструкцију зграде Пнеумофтизиолошке службе (издавајање дела одељења са израдом мокрог чвора и кухиње за болеснике који се лече од активног специфичног процеса на плућима)</t>
  </si>
  <si>
    <t>РАДОВИ</t>
  </si>
  <si>
    <t>УКУПНО ЗА РАДОВЕ</t>
  </si>
  <si>
    <t>Износ планираних средстава за набавку</t>
  </si>
  <si>
    <t>Податак о апропр. у финанс. плану</t>
  </si>
  <si>
    <t>Процењена вредност</t>
  </si>
  <si>
    <t>Оквирни датум покрет. поступка</t>
  </si>
  <si>
    <t>Оквирни датум закључ. уговора</t>
  </si>
  <si>
    <t>Напомена</t>
  </si>
  <si>
    <t xml:space="preserve">УКУПНО </t>
  </si>
  <si>
    <t>Набавка специфичног канцеларијског и штампаног потрошног материјала ( психол.тестова, ОПП и Н1, траке за спец.писаче и др)</t>
  </si>
  <si>
    <t>Потрошни материјал за потребе Одсека за прање и одржавање веша</t>
  </si>
  <si>
    <t>Набавка добара од пластике (мед гуске, мед лопате, лавори и остала добра од пластике)</t>
  </si>
  <si>
    <t>Набавка кухињског прибора</t>
  </si>
  <si>
    <t xml:space="preserve">Набавка техничког алата, материјала и ПП апарата </t>
  </si>
  <si>
    <t>Набавка рачунарске опреме (компјутери, штампачи и остала рач.опр)</t>
  </si>
  <si>
    <t>Набавка стакала са услугом уградње</t>
  </si>
  <si>
    <t>Набавка  обуће и ХТЗ опреме</t>
  </si>
  <si>
    <t>Набавка  намештаја и канцеларијских столица</t>
  </si>
  <si>
    <t xml:space="preserve">Крв и продукти од крви </t>
  </si>
  <si>
    <t>426711.</t>
  </si>
  <si>
    <t>Податак о апропр. у финансијском плану</t>
  </si>
  <si>
    <t>Основ из закона за изузеће</t>
  </si>
  <si>
    <t>Услуга фотокопирања и укоричавања</t>
  </si>
  <si>
    <t>Услуга мерења издувних гасова у Болници и АТД-у</t>
  </si>
  <si>
    <t>Услуга ВПС сервер за сајт ОБ Лесковац</t>
  </si>
  <si>
    <t xml:space="preserve">Услуга оштрења инструментаријума и сл.     </t>
  </si>
  <si>
    <t>Услуга израде печата и датумара</t>
  </si>
  <si>
    <t xml:space="preserve">           Услуга одвоза отпада                                                          - фармацеутски и цитотоксични отпад,                                                         - хемијски отпад и                                                                               - електронски отпад</t>
  </si>
  <si>
    <t>Услуге поправке, одржавања и остале услуге на возилима (аутомеханичарске, ауто-лакирерске, електро,  лимарске, вулканизерске и др.)</t>
  </si>
  <si>
    <t>Услуга прања возила</t>
  </si>
  <si>
    <t>Услуга прања душека</t>
  </si>
  <si>
    <t>Услуге техничког прегледа возила</t>
  </si>
  <si>
    <t>Услуге поправке и тапацирања  намештаја</t>
  </si>
  <si>
    <t>Услуге интернета за потребе ЗУ</t>
  </si>
  <si>
    <t>Услуга чишћења димних канала у Болници и АТД-у</t>
  </si>
  <si>
    <t xml:space="preserve">               ПЛАН  ЈАВНИХ НАБАВКИ ЗА 2020. ГОДИНУ                           </t>
  </si>
  <si>
    <t>Након закључења оквирног споразума</t>
  </si>
  <si>
    <t>ова набавка ће се спроводити централизовано, преко тела за централизоване јавне набавке (РФЗО)</t>
  </si>
  <si>
    <t>По плану централизованих јавних набавки за 2019.г. и 2020.г. (РФЗО)</t>
  </si>
  <si>
    <t>јун 2020.г.</t>
  </si>
  <si>
    <t>септембар 2020.г.</t>
  </si>
  <si>
    <t>септембар 2021.г.</t>
  </si>
  <si>
    <t>Потрошни материјал који се везује за угр.мат.и за који РФЗО спроводи поступак ЦЈН (потрош. за интраок.сочива, балон катетер, филтери за еритр.)</t>
  </si>
  <si>
    <t xml:space="preserve">                                    33.000.000,00                 4.500.000,00                          </t>
  </si>
  <si>
    <t>фебруар 2020.г.</t>
  </si>
  <si>
    <t xml:space="preserve"> мај       2020.г.</t>
  </si>
  <si>
    <t xml:space="preserve"> мај      2021.г.</t>
  </si>
  <si>
    <t>август 2020.г.</t>
  </si>
  <si>
    <t>август  2021.г.</t>
  </si>
  <si>
    <t xml:space="preserve">4.500.000,00                250.000,00   </t>
  </si>
  <si>
    <t>јун      2020.г.</t>
  </si>
  <si>
    <t xml:space="preserve">700.000,00           2.200.000,00                       </t>
  </si>
  <si>
    <t>јануар 2020.г.</t>
  </si>
  <si>
    <t>март 2020.г.</t>
  </si>
  <si>
    <t>Реагенси за апарате у Служби за лабораторијску дијагностику, за период од месец дана</t>
  </si>
  <si>
    <t>мај 2020.г.</t>
  </si>
  <si>
    <t>јул 2020.г.</t>
  </si>
  <si>
    <t>јул 2021.г.</t>
  </si>
  <si>
    <t>Реагенси  за апарате у  Служби за лабораторијску дијагностику, који се набављају централизовано</t>
  </si>
  <si>
    <t>децембар 2020.г.</t>
  </si>
  <si>
    <t>децембар 2021.г.</t>
  </si>
  <si>
    <t>Реагенси и материјал за апарате  "ID Centrifuge" и "ID incubatore "  у  Служби за трансфузију крви</t>
  </si>
  <si>
    <t xml:space="preserve">4.100.000,00       50.000,00       </t>
  </si>
  <si>
    <t>април 2020.г.</t>
  </si>
  <si>
    <t>април 2021.г.</t>
  </si>
  <si>
    <t>октобар 2020.г.</t>
  </si>
  <si>
    <t>Имунохематолошки реагенси за потребе Службе за трансфузију крви</t>
  </si>
  <si>
    <t>Хируршки и остали уградни материјал</t>
  </si>
  <si>
    <t>мај 2021.г.</t>
  </si>
  <si>
    <t>март 2021.г.</t>
  </si>
  <si>
    <t>Одржавање лабораторијског информационог система sLISS</t>
  </si>
  <si>
    <t>август 2021.г.</t>
  </si>
  <si>
    <t xml:space="preserve">Потрошни материјал за патохистолошку дијагностику </t>
  </si>
  <si>
    <t>На основу инстр. РФЗО-а 08/2 бр:404-1-58/19-187 од 13.01.2020.г., набавку спроводи установа</t>
  </si>
  <si>
    <t>5.800.000,00                            130.000,00</t>
  </si>
  <si>
    <t xml:space="preserve">Изградња надстрешице за возила Возног парка </t>
  </si>
  <si>
    <t>током                      2020 г.</t>
  </si>
  <si>
    <t>Набавка трака за бар кодирање епрувета  "THERMO-ECO" за потребе Службе лабораторије и трансфузије- 300 кoмaдa</t>
  </si>
  <si>
    <t>Набавка пиштоља, 3 ком</t>
  </si>
  <si>
    <t>Услуга шлепања возила</t>
  </si>
  <si>
    <t>Услуга обележавања санитетских возила</t>
  </si>
  <si>
    <t>Набавка RFID привезака за запослене</t>
  </si>
  <si>
    <t>Услуга израде идентификационих картица за запослене</t>
  </si>
  <si>
    <t>Набавка табли и ознака за обележавање просторија</t>
  </si>
  <si>
    <t>Члан 39. став 2.ЗЈН</t>
  </si>
  <si>
    <t>7.1.1)</t>
  </si>
  <si>
    <t>Опредељена финансијска средства за плаћање крви и продуката од крви Заводу за трансфузију Ниш</t>
  </si>
  <si>
    <t>фебруар 2020.г</t>
  </si>
  <si>
    <t>фебруар 2021.г.</t>
  </si>
  <si>
    <t>током 2020.г.</t>
  </si>
  <si>
    <t>јануар 2021.г.</t>
  </si>
  <si>
    <t>Материјал за дијализу (без лекова за дијализу и  материјала)</t>
  </si>
  <si>
    <t>Лекови за потребе ЗУ  који се не набављају централизовано</t>
  </si>
  <si>
    <t>421511              421513             421521</t>
  </si>
  <si>
    <t>током       2020.г.</t>
  </si>
  <si>
    <t>Набавка електричних уређаја за потребе ЗУ (фрижидери, алкометар,ел.шпорети, блендер, видео кам. и др)</t>
  </si>
  <si>
    <t>Потрошни материјал за потребе  ортопедије, који се не набавља централизовано</t>
  </si>
  <si>
    <t xml:space="preserve">Процењена вредност  планираних јавних набавки добара, услуга и радова </t>
  </si>
  <si>
    <t>Одсек за набавке Опште болнице Лесковац</t>
  </si>
  <si>
    <t>октобар 2021.г.</t>
  </si>
  <si>
    <t xml:space="preserve">   фебруар      2020.г.</t>
  </si>
  <si>
    <t xml:space="preserve">  јун                     2020 г.</t>
  </si>
  <si>
    <t xml:space="preserve"> април                 2020 г.</t>
  </si>
  <si>
    <t xml:space="preserve">   јун                  2020 г.</t>
  </si>
  <si>
    <t>јануар           2020.г.</t>
  </si>
  <si>
    <t>март             2020.г.</t>
  </si>
  <si>
    <t>новембар            2020.г.</t>
  </si>
  <si>
    <t>јун                 2020.г.</t>
  </si>
  <si>
    <t>октобар             2020.г.</t>
  </si>
  <si>
    <t>фебруар             2020.г.</t>
  </si>
  <si>
    <t>октобар           2020.г.</t>
  </si>
  <si>
    <t>мaj                       2020.г.</t>
  </si>
  <si>
    <t>јул                 2020.г.</t>
  </si>
  <si>
    <t>јул               2021.г.</t>
  </si>
  <si>
    <t>април                      2020.г.</t>
  </si>
  <si>
    <t>јун                    2021.г.</t>
  </si>
  <si>
    <t>фебруар               2020.г.</t>
  </si>
  <si>
    <t>март              2020.г.</t>
  </si>
  <si>
    <t>мај              2020.г.</t>
  </si>
  <si>
    <t>мај             2021.г.</t>
  </si>
  <si>
    <t>новембар                 2020.г.</t>
  </si>
  <si>
    <t>мај                    2020.г.</t>
  </si>
  <si>
    <t>август              2020.г.</t>
  </si>
  <si>
    <t>август               2020.г.</t>
  </si>
  <si>
    <t>април                 2020 г.</t>
  </si>
  <si>
    <t>мај                2021.г.</t>
  </si>
  <si>
    <t>август             2020.г.</t>
  </si>
  <si>
    <t>мај                           2020.г.</t>
  </si>
  <si>
    <t>јул                            2020.г.</t>
  </si>
  <si>
    <t>фебруар                    2020.г.</t>
  </si>
  <si>
    <t>март                        2020.г.</t>
  </si>
  <si>
    <t>мај               2020.г.</t>
  </si>
  <si>
    <t>мај                   2021.г.</t>
  </si>
  <si>
    <t>фебруар                 2020.г.</t>
  </si>
  <si>
    <t>фебруар                     2020.г.</t>
  </si>
  <si>
    <t>март                 2020.г.</t>
  </si>
  <si>
    <t>март               2021.г.</t>
  </si>
  <si>
    <t>мај                             2020.г.</t>
  </si>
  <si>
    <t>март                    2020.г.</t>
  </si>
  <si>
    <t>март                     2020.г.</t>
  </si>
  <si>
    <t>април                       2020 г.</t>
  </si>
  <si>
    <t>мај                    2021.г.</t>
  </si>
  <si>
    <t>март                         2020.г.</t>
  </si>
  <si>
    <t>март                   2020.г.</t>
  </si>
  <si>
    <t>јун                          2020.г.</t>
  </si>
  <si>
    <t>јул                  2020.г.</t>
  </si>
  <si>
    <t>јул                2021.г.</t>
  </si>
  <si>
    <t>септебар                    2020.г.</t>
  </si>
  <si>
    <t>мај                      2020.г.</t>
  </si>
  <si>
    <t>јун                2020.г.</t>
  </si>
  <si>
    <t>јун                 2021.г.</t>
  </si>
  <si>
    <t>мај                          2020.г.</t>
  </si>
  <si>
    <t>јул                 2021.г.</t>
  </si>
  <si>
    <t>април                       2020.г.</t>
  </si>
  <si>
    <t>јун                2021.г.</t>
  </si>
  <si>
    <t>мај                  2021.г.</t>
  </si>
  <si>
    <t>јул                         2020.г.</t>
  </si>
  <si>
    <t>август  2020.г.</t>
  </si>
  <si>
    <t>март            2020.г.</t>
  </si>
  <si>
    <t>март                 2021.г.</t>
  </si>
  <si>
    <t>током                       2020.г.</t>
  </si>
  <si>
    <t>мај                 2020.г.</t>
  </si>
  <si>
    <t>јул             2020.г.</t>
  </si>
  <si>
    <t>јул                  2021.г.</t>
  </si>
  <si>
    <t>током                      2020.г.</t>
  </si>
  <si>
    <t>јун               2021.г.</t>
  </si>
  <si>
    <t>јун            2021.г.</t>
  </si>
  <si>
    <t xml:space="preserve">Хируршки шавни материјал </t>
  </si>
  <si>
    <t>Резервни делови за рачунарску и мрежну опрему</t>
  </si>
  <si>
    <t>Електрична енергија</t>
  </si>
  <si>
    <t>Таблетирана со</t>
  </si>
  <si>
    <t xml:space="preserve">Текстилни производи </t>
  </si>
  <si>
    <t>Бојлер за санитарну топлу воду</t>
  </si>
  <si>
    <t>Завршни грађевински радови (општи завршни радови, фасадни радови, гипсани радови и молерско -фарбарски)</t>
  </si>
  <si>
    <t xml:space="preserve">Услуга чувања података-безбедност података, закуп складишног простора-Clоud server (подаци радиологије и лабораторије..) </t>
  </si>
  <si>
    <t>Директор Опште болнице Лесковац</t>
  </si>
  <si>
    <t>др Небојша Димитријевић</t>
  </si>
  <si>
    <r>
      <t xml:space="preserve">Набавка сервера                                                    </t>
    </r>
    <r>
      <rPr>
        <sz val="8"/>
        <color indexed="8"/>
        <rFont val="Tahoma"/>
        <family val="2"/>
      </rPr>
      <t xml:space="preserve"> (за инсталацију медицинског софтвера, за програмске пакете PACS и у  Служ. за лаб. дијагностику)</t>
    </r>
  </si>
  <si>
    <t>На основу дописа Служ. соц.мед. са стат.      и информ.          бр.2357 од 25.2.2020.г и уз сагласност директора</t>
  </si>
  <si>
    <t>измена бр.2</t>
  </si>
  <si>
    <t>Mедицинска опрема за потребе Службе ургентне медицине (добоши за стерилизацију,носила и колица за пацијенте)</t>
  </si>
  <si>
    <t>Периодични прегледи запослених који раде у зони јонизујућег зрачења</t>
  </si>
  <si>
    <t>јун                  2020.г.</t>
  </si>
  <si>
    <t>јул   2020.г.</t>
  </si>
  <si>
    <t>јул   2021.г.</t>
  </si>
  <si>
    <t xml:space="preserve">На основу дописа бр.13168  од 17.12.2019.г </t>
  </si>
  <si>
    <t>На основу захтева СУМ-а, бр.5050 од 21.5.20.г. набавку спроводи установа</t>
  </si>
  <si>
    <r>
      <t>Реагенси за апарате Trombotrаck solo, CS2500 Sysmex и др, који се набављају централизовано</t>
    </r>
    <r>
      <rPr>
        <sz val="8"/>
        <color indexed="8"/>
        <rFont val="Tahoma"/>
        <family val="2"/>
      </rPr>
      <t xml:space="preserve"> (апар за мерење коаг. који су у простор. Службе за трансф)</t>
    </r>
  </si>
  <si>
    <r>
      <t xml:space="preserve">Моторна возила                               </t>
    </r>
    <r>
      <rPr>
        <sz val="8"/>
        <color indexed="8"/>
        <rFont val="Tahoma"/>
        <family val="2"/>
      </rPr>
      <t>(комби возила за превоз дијализ.пацијената -2 ком)</t>
    </r>
  </si>
  <si>
    <t>Услуга GPS праћења возила</t>
  </si>
  <si>
    <t>На основу дописа Служ. за техн.и друге послове          бр.5010 од 20.5.2020.г и уз сагласност директора</t>
  </si>
  <si>
    <t xml:space="preserve">                      НАБАВКЕ НА КОЈЕ СЕ ЗАКОН НЕ ПРИМЕЊУЈЕ       </t>
  </si>
  <si>
    <t xml:space="preserve"> измена јун 2020.г.</t>
  </si>
  <si>
    <t>Набавка бесконтакних топломера, 30 ком</t>
  </si>
  <si>
    <t>426913.</t>
  </si>
  <si>
    <t>По налогу ЗЗЈЗ Лесковац и уз сагласност директора да се набаве 30 ком бесконтактних топломера, плаћање из донаторских средстава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</si>
</sst>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#.00"/>
    <numFmt numFmtId="174" formatCode="#,##0.0"/>
    <numFmt numFmtId="175" formatCode="#,##0.000"/>
  </numFmts>
  <fonts count="77">
    <font>
      <sz val="10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0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4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0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1" fontId="17" fillId="33" borderId="17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72" fontId="17" fillId="33" borderId="15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4" fontId="17" fillId="33" borderId="19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4" fontId="17" fillId="33" borderId="31" xfId="0" applyNumberFormat="1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4" fontId="30" fillId="33" borderId="23" xfId="0" applyNumberFormat="1" applyFont="1" applyFill="1" applyBorder="1" applyAlignment="1">
      <alignment horizontal="center" vertical="center" wrapText="1"/>
    </xf>
    <xf numFmtId="4" fontId="12" fillId="33" borderId="23" xfId="0" applyNumberFormat="1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4" fontId="18" fillId="33" borderId="15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4" fontId="18" fillId="33" borderId="17" xfId="0" applyNumberFormat="1" applyFont="1" applyFill="1" applyBorder="1" applyAlignment="1">
      <alignment horizontal="center" vertical="center" wrapText="1"/>
    </xf>
    <xf numFmtId="4" fontId="13" fillId="33" borderId="17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4" fontId="18" fillId="33" borderId="19" xfId="0" applyNumberFormat="1" applyFont="1" applyFill="1" applyBorder="1" applyAlignment="1">
      <alignment horizontal="center" vertical="center" wrapText="1"/>
    </xf>
    <xf numFmtId="4" fontId="13" fillId="33" borderId="1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4" fontId="24" fillId="33" borderId="19" xfId="0" applyNumberFormat="1" applyFont="1" applyFill="1" applyBorder="1" applyAlignment="1">
      <alignment horizontal="center" vertical="center" wrapText="1"/>
    </xf>
    <xf numFmtId="4" fontId="18" fillId="33" borderId="31" xfId="0" applyNumberFormat="1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4" fontId="12" fillId="33" borderId="28" xfId="0" applyNumberFormat="1" applyFont="1" applyFill="1" applyBorder="1" applyAlignment="1">
      <alignment horizontal="center" vertical="center" wrapText="1"/>
    </xf>
    <xf numFmtId="4" fontId="24" fillId="33" borderId="28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4" fontId="24" fillId="33" borderId="25" xfId="0" applyNumberFormat="1" applyFont="1" applyFill="1" applyBorder="1" applyAlignment="1">
      <alignment horizontal="center" vertical="center" wrapText="1"/>
    </xf>
    <xf numFmtId="4" fontId="24" fillId="33" borderId="35" xfId="0" applyNumberFormat="1" applyFont="1" applyFill="1" applyBorder="1" applyAlignment="1">
      <alignment horizontal="center" vertical="center" wrapText="1"/>
    </xf>
    <xf numFmtId="4" fontId="17" fillId="33" borderId="15" xfId="53" applyNumberFormat="1" applyFont="1" applyFill="1" applyBorder="1" applyAlignment="1" applyProtection="1">
      <alignment horizontal="center" vertical="center" wrapText="1"/>
      <protection/>
    </xf>
    <xf numFmtId="1" fontId="13" fillId="33" borderId="15" xfId="0" applyNumberFormat="1" applyFont="1" applyFill="1" applyBorder="1" applyAlignment="1">
      <alignment horizontal="center" vertical="center" wrapText="1"/>
    </xf>
    <xf numFmtId="4" fontId="18" fillId="33" borderId="15" xfId="53" applyNumberFormat="1" applyFont="1" applyFill="1" applyBorder="1" applyAlignment="1" applyProtection="1">
      <alignment horizontal="center" vertical="center" wrapText="1"/>
      <protection/>
    </xf>
    <xf numFmtId="4" fontId="17" fillId="33" borderId="19" xfId="53" applyNumberFormat="1" applyFont="1" applyFill="1" applyBorder="1" applyAlignment="1" applyProtection="1">
      <alignment horizontal="center" vertical="center" wrapText="1"/>
      <protection/>
    </xf>
    <xf numFmtId="1" fontId="13" fillId="33" borderId="19" xfId="0" applyNumberFormat="1" applyFont="1" applyFill="1" applyBorder="1" applyAlignment="1">
      <alignment horizontal="center" vertical="center" wrapText="1"/>
    </xf>
    <xf numFmtId="4" fontId="18" fillId="33" borderId="19" xfId="53" applyNumberFormat="1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>
      <alignment horizontal="center" vertical="center" wrapText="1"/>
    </xf>
    <xf numFmtId="4" fontId="18" fillId="33" borderId="11" xfId="53" applyNumberFormat="1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Border="1" applyAlignment="1">
      <alignment horizontal="center" vertical="center" wrapText="1"/>
    </xf>
    <xf numFmtId="4" fontId="26" fillId="33" borderId="0" xfId="0" applyNumberFormat="1" applyFont="1" applyFill="1" applyBorder="1" applyAlignment="1">
      <alignment horizontal="center" vertical="center" wrapText="1"/>
    </xf>
    <xf numFmtId="4" fontId="19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33" fillId="3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4" fontId="2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72" fillId="34" borderId="37" xfId="0" applyFont="1" applyFill="1" applyBorder="1" applyAlignment="1">
      <alignment horizontal="center" vertical="center" wrapText="1"/>
    </xf>
    <xf numFmtId="4" fontId="17" fillId="35" borderId="15" xfId="0" applyNumberFormat="1" applyFont="1" applyFill="1" applyBorder="1" applyAlignment="1">
      <alignment horizontal="center" vertical="center" wrapText="1"/>
    </xf>
    <xf numFmtId="4" fontId="18" fillId="35" borderId="15" xfId="0" applyNumberFormat="1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72" fillId="34" borderId="39" xfId="0" applyFont="1" applyFill="1" applyBorder="1" applyAlignment="1">
      <alignment horizontal="center" vertical="center" wrapText="1"/>
    </xf>
    <xf numFmtId="0" fontId="71" fillId="34" borderId="38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0" fontId="72" fillId="34" borderId="38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4" fontId="74" fillId="34" borderId="13" xfId="0" applyNumberFormat="1" applyFont="1" applyFill="1" applyBorder="1" applyAlignment="1">
      <alignment horizontal="center" vertical="center" wrapText="1"/>
    </xf>
    <xf numFmtId="4" fontId="74" fillId="34" borderId="31" xfId="0" applyNumberFormat="1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4" fontId="18" fillId="37" borderId="17" xfId="0" applyNumberFormat="1" applyFont="1" applyFill="1" applyBorder="1" applyAlignment="1">
      <alignment horizontal="center" vertical="center" wrapText="1"/>
    </xf>
    <xf numFmtId="4" fontId="18" fillId="37" borderId="15" xfId="0" applyNumberFormat="1" applyFont="1" applyFill="1" applyBorder="1" applyAlignment="1">
      <alignment horizontal="center" vertical="center" wrapText="1"/>
    </xf>
    <xf numFmtId="4" fontId="24" fillId="37" borderId="15" xfId="0" applyNumberFormat="1" applyFont="1" applyFill="1" applyBorder="1" applyAlignment="1">
      <alignment horizontal="center" vertical="center" wrapText="1"/>
    </xf>
    <xf numFmtId="4" fontId="18" fillId="37" borderId="17" xfId="0" applyNumberFormat="1" applyFont="1" applyFill="1" applyBorder="1" applyAlignment="1">
      <alignment horizontal="left" vertical="center" wrapText="1"/>
    </xf>
    <xf numFmtId="4" fontId="24" fillId="37" borderId="19" xfId="0" applyNumberFormat="1" applyFont="1" applyFill="1" applyBorder="1" applyAlignment="1">
      <alignment horizontal="center" vertical="center" wrapText="1"/>
    </xf>
    <xf numFmtId="4" fontId="24" fillId="37" borderId="17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4" fontId="13" fillId="35" borderId="15" xfId="0" applyNumberFormat="1" applyFont="1" applyFill="1" applyBorder="1" applyAlignment="1">
      <alignment horizontal="center" vertical="center" wrapText="1"/>
    </xf>
    <xf numFmtId="4" fontId="17" fillId="35" borderId="31" xfId="0" applyNumberFormat="1" applyFont="1" applyFill="1" applyBorder="1" applyAlignment="1">
      <alignment horizontal="center" vertical="center" wrapText="1"/>
    </xf>
    <xf numFmtId="4" fontId="18" fillId="36" borderId="15" xfId="0" applyNumberFormat="1" applyFont="1" applyFill="1" applyBorder="1" applyAlignment="1">
      <alignment horizontal="center" vertical="center" wrapText="1"/>
    </xf>
    <xf numFmtId="4" fontId="18" fillId="35" borderId="19" xfId="0" applyNumberFormat="1" applyFont="1" applyFill="1" applyBorder="1" applyAlignment="1">
      <alignment horizontal="center" vertical="center" wrapText="1"/>
    </xf>
    <xf numFmtId="4" fontId="18" fillId="35" borderId="17" xfId="0" applyNumberFormat="1" applyFont="1" applyFill="1" applyBorder="1" applyAlignment="1">
      <alignment horizontal="center" vertical="center" wrapText="1"/>
    </xf>
    <xf numFmtId="4" fontId="18" fillId="35" borderId="31" xfId="0" applyNumberFormat="1" applyFont="1" applyFill="1" applyBorder="1" applyAlignment="1">
      <alignment horizontal="center" vertical="center" wrapText="1"/>
    </xf>
    <xf numFmtId="4" fontId="71" fillId="34" borderId="13" xfId="0" applyNumberFormat="1" applyFont="1" applyFill="1" applyBorder="1" applyAlignment="1">
      <alignment horizontal="center" vertical="center" wrapText="1"/>
    </xf>
    <xf numFmtId="4" fontId="71" fillId="34" borderId="31" xfId="0" applyNumberFormat="1" applyFont="1" applyFill="1" applyBorder="1" applyAlignment="1">
      <alignment horizontal="center" vertical="center" wrapText="1"/>
    </xf>
    <xf numFmtId="4" fontId="13" fillId="36" borderId="19" xfId="0" applyNumberFormat="1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4" fontId="24" fillId="36" borderId="19" xfId="0" applyNumberFormat="1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43" xfId="0" applyFont="1" applyFill="1" applyBorder="1" applyAlignment="1">
      <alignment horizontal="center" vertical="center" wrapText="1"/>
    </xf>
    <xf numFmtId="4" fontId="13" fillId="36" borderId="15" xfId="0" applyNumberFormat="1" applyFont="1" applyFill="1" applyBorder="1" applyAlignment="1">
      <alignment horizontal="center" vertical="center" wrapText="1"/>
    </xf>
    <xf numFmtId="4" fontId="24" fillId="36" borderId="15" xfId="0" applyNumberFormat="1" applyFont="1" applyFill="1" applyBorder="1" applyAlignment="1">
      <alignment horizontal="center" vertical="center" wrapText="1"/>
    </xf>
    <xf numFmtId="0" fontId="35" fillId="36" borderId="38" xfId="0" applyFont="1" applyFill="1" applyBorder="1" applyAlignment="1">
      <alignment horizontal="center" vertical="center" wrapText="1"/>
    </xf>
    <xf numFmtId="1" fontId="71" fillId="34" borderId="13" xfId="0" applyNumberFormat="1" applyFont="1" applyFill="1" applyBorder="1" applyAlignment="1">
      <alignment horizontal="center" vertical="center" wrapText="1"/>
    </xf>
    <xf numFmtId="1" fontId="71" fillId="34" borderId="31" xfId="0" applyNumberFormat="1" applyFont="1" applyFill="1" applyBorder="1" applyAlignment="1">
      <alignment horizontal="center" vertical="center" wrapText="1"/>
    </xf>
    <xf numFmtId="4" fontId="18" fillId="36" borderId="44" xfId="0" applyNumberFormat="1" applyFont="1" applyFill="1" applyBorder="1" applyAlignment="1">
      <alignment horizontal="center" vertical="center" wrapText="1"/>
    </xf>
    <xf numFmtId="4" fontId="13" fillId="36" borderId="44" xfId="0" applyNumberFormat="1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4" fontId="24" fillId="36" borderId="44" xfId="0" applyNumberFormat="1" applyFont="1" applyFill="1" applyBorder="1" applyAlignment="1">
      <alignment horizontal="center" vertical="center" wrapText="1"/>
    </xf>
    <xf numFmtId="4" fontId="24" fillId="36" borderId="25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0" fontId="71" fillId="34" borderId="45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4" fontId="18" fillId="36" borderId="19" xfId="0" applyNumberFormat="1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71" fillId="34" borderId="50" xfId="0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4" fontId="19" fillId="33" borderId="51" xfId="0" applyNumberFormat="1" applyFont="1" applyFill="1" applyBorder="1" applyAlignment="1">
      <alignment horizontal="center" vertical="center" wrapText="1"/>
    </xf>
    <xf numFmtId="4" fontId="18" fillId="33" borderId="48" xfId="0" applyNumberFormat="1" applyFont="1" applyFill="1" applyBorder="1" applyAlignment="1">
      <alignment horizontal="center" vertical="center" wrapText="1"/>
    </xf>
    <xf numFmtId="4" fontId="17" fillId="36" borderId="49" xfId="0" applyNumberFormat="1" applyFont="1" applyFill="1" applyBorder="1" applyAlignment="1">
      <alignment horizontal="center" vertical="center" wrapText="1"/>
    </xf>
    <xf numFmtId="0" fontId="71" fillId="34" borderId="52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34" borderId="53" xfId="0" applyFont="1" applyFill="1" applyBorder="1" applyAlignment="1">
      <alignment/>
    </xf>
    <xf numFmtId="0" fontId="71" fillId="0" borderId="53" xfId="0" applyFont="1" applyBorder="1" applyAlignment="1">
      <alignment/>
    </xf>
    <xf numFmtId="0" fontId="76" fillId="34" borderId="0" xfId="0" applyFont="1" applyFill="1" applyBorder="1" applyAlignment="1">
      <alignment/>
    </xf>
    <xf numFmtId="0" fontId="15" fillId="38" borderId="47" xfId="0" applyFont="1" applyFill="1" applyBorder="1" applyAlignment="1">
      <alignment horizontal="center" vertical="center" wrapText="1"/>
    </xf>
    <xf numFmtId="4" fontId="17" fillId="38" borderId="19" xfId="0" applyNumberFormat="1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4" fontId="18" fillId="39" borderId="19" xfId="0" applyNumberFormat="1" applyFont="1" applyFill="1" applyBorder="1" applyAlignment="1">
      <alignment horizontal="center" vertical="center" wrapText="1"/>
    </xf>
    <xf numFmtId="0" fontId="71" fillId="40" borderId="39" xfId="0" applyFont="1" applyFill="1" applyBorder="1" applyAlignment="1">
      <alignment horizontal="center" vertical="center" wrapText="1"/>
    </xf>
    <xf numFmtId="4" fontId="18" fillId="38" borderId="19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12" fillId="34" borderId="32" xfId="0" applyFont="1" applyFill="1" applyBorder="1" applyAlignment="1">
      <alignment vertical="center" wrapText="1"/>
    </xf>
    <xf numFmtId="4" fontId="74" fillId="34" borderId="0" xfId="0" applyNumberFormat="1" applyFont="1" applyFill="1" applyBorder="1" applyAlignment="1">
      <alignment horizontal="center" vertical="center" wrapText="1"/>
    </xf>
    <xf numFmtId="4" fontId="71" fillId="34" borderId="0" xfId="0" applyNumberFormat="1" applyFont="1" applyFill="1" applyBorder="1" applyAlignment="1">
      <alignment horizontal="center" vertical="center" wrapText="1"/>
    </xf>
    <xf numFmtId="1" fontId="71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71" fillId="34" borderId="31" xfId="0" applyFont="1" applyFill="1" applyBorder="1" applyAlignment="1">
      <alignment horizontal="center" vertical="center" wrapText="1"/>
    </xf>
    <xf numFmtId="0" fontId="72" fillId="34" borderId="4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4" fontId="18" fillId="36" borderId="13" xfId="0" applyNumberFormat="1" applyFont="1" applyFill="1" applyBorder="1" applyAlignment="1">
      <alignment horizontal="center" vertical="center" wrapText="1"/>
    </xf>
    <xf numFmtId="0" fontId="71" fillId="34" borderId="37" xfId="0" applyFont="1" applyFill="1" applyBorder="1" applyAlignment="1">
      <alignment horizontal="center" vertical="center" wrapText="1"/>
    </xf>
    <xf numFmtId="4" fontId="18" fillId="36" borderId="31" xfId="0" applyNumberFormat="1" applyFont="1" applyFill="1" applyBorder="1" applyAlignment="1">
      <alignment horizontal="center" vertical="center" wrapText="1"/>
    </xf>
    <xf numFmtId="4" fontId="13" fillId="36" borderId="31" xfId="0" applyNumberFormat="1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4" fontId="24" fillId="36" borderId="31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4" fontId="13" fillId="36" borderId="13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4" fontId="24" fillId="36" borderId="13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4" fontId="17" fillId="36" borderId="31" xfId="0" applyNumberFormat="1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4" fontId="72" fillId="34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4" fontId="18" fillId="38" borderId="28" xfId="0" applyNumberFormat="1" applyFont="1" applyFill="1" applyBorder="1" applyAlignment="1">
      <alignment horizontal="center" vertical="center" wrapText="1"/>
    </xf>
    <xf numFmtId="4" fontId="17" fillId="38" borderId="28" xfId="0" applyNumberFormat="1" applyFont="1" applyFill="1" applyBorder="1" applyAlignment="1">
      <alignment horizontal="center" vertical="center" wrapText="1"/>
    </xf>
    <xf numFmtId="0" fontId="17" fillId="38" borderId="28" xfId="0" applyFont="1" applyFill="1" applyBorder="1" applyAlignment="1">
      <alignment horizontal="center" vertical="center" wrapText="1"/>
    </xf>
    <xf numFmtId="4" fontId="18" fillId="39" borderId="28" xfId="0" applyNumberFormat="1" applyFont="1" applyFill="1" applyBorder="1" applyAlignment="1">
      <alignment horizontal="center" vertical="center" wrapText="1"/>
    </xf>
    <xf numFmtId="0" fontId="72" fillId="40" borderId="58" xfId="0" applyFont="1" applyFill="1" applyBorder="1" applyAlignment="1">
      <alignment horizontal="center" vertical="center" wrapText="1"/>
    </xf>
    <xf numFmtId="14" fontId="13" fillId="33" borderId="17" xfId="0" applyNumberFormat="1" applyFont="1" applyFill="1" applyBorder="1" applyAlignment="1">
      <alignment horizontal="center" vertical="center" wrapText="1"/>
    </xf>
    <xf numFmtId="4" fontId="17" fillId="35" borderId="17" xfId="0" applyNumberFormat="1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left" vertical="center" wrapText="1" indent="2"/>
    </xf>
    <xf numFmtId="4" fontId="13" fillId="33" borderId="59" xfId="0" applyNumberFormat="1" applyFont="1" applyFill="1" applyBorder="1" applyAlignment="1">
      <alignment horizontal="center" vertical="center" wrapText="1"/>
    </xf>
    <xf numFmtId="4" fontId="18" fillId="33" borderId="0" xfId="53" applyNumberFormat="1" applyFont="1" applyFill="1" applyBorder="1" applyAlignment="1" applyProtection="1">
      <alignment horizontal="center" vertical="center" wrapText="1"/>
      <protection/>
    </xf>
    <xf numFmtId="0" fontId="13" fillId="41" borderId="30" xfId="0" applyFont="1" applyFill="1" applyBorder="1" applyAlignment="1">
      <alignment horizontal="center" vertical="center" wrapText="1"/>
    </xf>
    <xf numFmtId="4" fontId="18" fillId="41" borderId="31" xfId="0" applyNumberFormat="1" applyFont="1" applyFill="1" applyBorder="1" applyAlignment="1">
      <alignment horizontal="center" vertical="center" wrapText="1"/>
    </xf>
    <xf numFmtId="4" fontId="13" fillId="41" borderId="31" xfId="0" applyNumberFormat="1" applyFont="1" applyFill="1" applyBorder="1" applyAlignment="1">
      <alignment horizontal="center" vertical="center" wrapText="1"/>
    </xf>
    <xf numFmtId="14" fontId="13" fillId="41" borderId="31" xfId="0" applyNumberFormat="1" applyFont="1" applyFill="1" applyBorder="1" applyAlignment="1">
      <alignment horizontal="center" vertical="center" wrapText="1"/>
    </xf>
    <xf numFmtId="4" fontId="24" fillId="41" borderId="31" xfId="0" applyNumberFormat="1" applyFont="1" applyFill="1" applyBorder="1" applyAlignment="1">
      <alignment horizontal="center" vertical="center" wrapText="1"/>
    </xf>
    <xf numFmtId="4" fontId="13" fillId="42" borderId="15" xfId="0" applyNumberFormat="1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20" fillId="41" borderId="45" xfId="0" applyFont="1" applyFill="1" applyBorder="1" applyAlignment="1">
      <alignment horizontal="center" vertical="center" wrapText="1"/>
    </xf>
    <xf numFmtId="0" fontId="13" fillId="41" borderId="27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left" vertical="center" wrapText="1" indent="2"/>
    </xf>
    <xf numFmtId="4" fontId="13" fillId="41" borderId="60" xfId="0" applyNumberFormat="1" applyFont="1" applyFill="1" applyBorder="1" applyAlignment="1">
      <alignment horizontal="center" vertical="center" wrapText="1"/>
    </xf>
    <xf numFmtId="0" fontId="13" fillId="41" borderId="28" xfId="0" applyFont="1" applyFill="1" applyBorder="1" applyAlignment="1">
      <alignment horizontal="center" vertical="center" wrapText="1"/>
    </xf>
    <xf numFmtId="4" fontId="24" fillId="41" borderId="28" xfId="0" applyNumberFormat="1" applyFont="1" applyFill="1" applyBorder="1" applyAlignment="1">
      <alignment horizontal="center" vertical="center" wrapText="1"/>
    </xf>
    <xf numFmtId="4" fontId="13" fillId="42" borderId="28" xfId="0" applyNumberFormat="1" applyFont="1" applyFill="1" applyBorder="1" applyAlignment="1">
      <alignment horizontal="center" vertical="center" wrapText="1"/>
    </xf>
    <xf numFmtId="0" fontId="72" fillId="44" borderId="5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4" fontId="10" fillId="33" borderId="62" xfId="0" applyNumberFormat="1" applyFont="1" applyFill="1" applyBorder="1" applyAlignment="1">
      <alignment horizontal="center" vertical="center" wrapText="1"/>
    </xf>
    <xf numFmtId="4" fontId="10" fillId="33" borderId="26" xfId="0" applyNumberFormat="1" applyFont="1" applyFill="1" applyBorder="1" applyAlignment="1">
      <alignment horizontal="center" vertical="center" wrapText="1"/>
    </xf>
    <xf numFmtId="4" fontId="21" fillId="33" borderId="33" xfId="0" applyNumberFormat="1" applyFont="1" applyFill="1" applyBorder="1" applyAlignment="1">
      <alignment horizontal="center" vertical="center" wrapText="1"/>
    </xf>
    <xf numFmtId="4" fontId="21" fillId="33" borderId="23" xfId="0" applyNumberFormat="1" applyFont="1" applyFill="1" applyBorder="1" applyAlignment="1">
      <alignment horizontal="center" vertical="center" wrapText="1"/>
    </xf>
    <xf numFmtId="4" fontId="21" fillId="33" borderId="63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4" fontId="12" fillId="33" borderId="36" xfId="0" applyNumberFormat="1" applyFont="1" applyFill="1" applyBorder="1" applyAlignment="1">
      <alignment horizontal="center" vertical="center" wrapText="1"/>
    </xf>
    <xf numFmtId="4" fontId="12" fillId="33" borderId="54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 horizontal="center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8" fillId="45" borderId="66" xfId="0" applyFont="1" applyFill="1" applyBorder="1" applyAlignment="1">
      <alignment horizontal="center" vertical="center" wrapText="1"/>
    </xf>
    <xf numFmtId="4" fontId="28" fillId="45" borderId="66" xfId="0" applyNumberFormat="1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4" fontId="19" fillId="33" borderId="36" xfId="53" applyNumberFormat="1" applyFont="1" applyFill="1" applyBorder="1" applyAlignment="1" applyProtection="1">
      <alignment horizontal="center" vertical="center" wrapText="1"/>
      <protection/>
    </xf>
    <xf numFmtId="4" fontId="19" fillId="33" borderId="54" xfId="53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1">
      <selection activeCell="M17" sqref="M1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67.5" customHeight="1">
      <c r="A5" s="260" t="s">
        <v>0</v>
      </c>
      <c r="B5" s="260"/>
      <c r="C5" s="260"/>
      <c r="D5" s="260"/>
      <c r="E5" s="260"/>
      <c r="F5" s="260"/>
      <c r="G5" s="260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261" t="s">
        <v>1</v>
      </c>
      <c r="B18" s="261"/>
      <c r="C18" s="261"/>
      <c r="D18" s="261"/>
      <c r="E18" s="261"/>
      <c r="F18" s="261"/>
      <c r="G18" s="261"/>
      <c r="H18" s="1"/>
      <c r="I18" s="1"/>
      <c r="J18" s="1"/>
    </row>
    <row r="19" spans="1:10" ht="43.5" customHeight="1">
      <c r="A19" s="261"/>
      <c r="B19" s="261"/>
      <c r="C19" s="261"/>
      <c r="D19" s="261"/>
      <c r="E19" s="261"/>
      <c r="F19" s="261"/>
      <c r="G19" s="261"/>
      <c r="H19" s="1"/>
      <c r="I19" s="1"/>
      <c r="J19" s="1"/>
    </row>
    <row r="20" spans="1:10" ht="25.5" customHeight="1">
      <c r="A20" s="261" t="s">
        <v>2</v>
      </c>
      <c r="B20" s="261"/>
      <c r="C20" s="261"/>
      <c r="D20" s="261"/>
      <c r="E20" s="261"/>
      <c r="F20" s="261"/>
      <c r="G20" s="261"/>
      <c r="H20" s="1"/>
      <c r="I20" s="1"/>
      <c r="J20" s="1"/>
    </row>
    <row r="21" spans="1:10" ht="12.75">
      <c r="A21" s="261"/>
      <c r="B21" s="261"/>
      <c r="C21" s="261"/>
      <c r="D21" s="261"/>
      <c r="E21" s="261"/>
      <c r="F21" s="261"/>
      <c r="G21" s="26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 selectLockedCells="1" selectUnlockedCells="1"/>
  <mergeCells count="3">
    <mergeCell ref="A5:G5"/>
    <mergeCell ref="A18:G19"/>
    <mergeCell ref="A20:G2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95"/>
  <sheetViews>
    <sheetView tabSelected="1" zoomScalePageLayoutView="0" workbookViewId="0" topLeftCell="A82">
      <selection activeCell="L61" sqref="L61"/>
    </sheetView>
  </sheetViews>
  <sheetFormatPr defaultColWidth="11.57421875" defaultRowHeight="12.75"/>
  <cols>
    <col min="1" max="1" width="3.8515625" style="2" customWidth="1"/>
    <col min="2" max="2" width="32.140625" style="3" customWidth="1"/>
    <col min="3" max="3" width="14.00390625" style="3" customWidth="1"/>
    <col min="4" max="4" width="8.7109375" style="4" customWidth="1"/>
    <col min="5" max="5" width="17.8515625" style="3" customWidth="1"/>
    <col min="6" max="6" width="14.421875" style="4" customWidth="1"/>
    <col min="7" max="7" width="14.00390625" style="5" customWidth="1"/>
    <col min="8" max="8" width="9.421875" style="5" customWidth="1"/>
    <col min="9" max="9" width="9.7109375" style="5" customWidth="1"/>
    <col min="10" max="10" width="11.57421875" style="6" customWidth="1"/>
    <col min="11" max="11" width="13.57421875" style="6" customWidth="1"/>
    <col min="12" max="12" width="13.8515625" style="6" bestFit="1" customWidth="1"/>
    <col min="13" max="14" width="11.57421875" style="6" customWidth="1"/>
    <col min="15" max="15" width="13.57421875" style="6" customWidth="1"/>
    <col min="16" max="62" width="11.57421875" style="6" customWidth="1"/>
    <col min="63" max="16384" width="11.57421875" style="7" customWidth="1"/>
  </cols>
  <sheetData>
    <row r="1" ht="35.25" customHeight="1"/>
    <row r="2" spans="1:9" ht="32.25" customHeight="1">
      <c r="A2" s="287" t="s">
        <v>112</v>
      </c>
      <c r="B2" s="287"/>
      <c r="C2" s="287"/>
      <c r="D2" s="287"/>
      <c r="E2" s="287"/>
      <c r="F2" s="287"/>
      <c r="G2" s="287"/>
      <c r="H2" s="287"/>
      <c r="I2" s="287"/>
    </row>
    <row r="3" spans="1:9" ht="15.75" customHeight="1" thickBot="1">
      <c r="A3" s="288"/>
      <c r="B3" s="288"/>
      <c r="C3" s="288"/>
      <c r="D3" s="288"/>
      <c r="E3" s="288"/>
      <c r="F3" s="288"/>
      <c r="G3" s="288"/>
      <c r="H3" s="288"/>
      <c r="I3" s="288"/>
    </row>
    <row r="4" spans="1:10" ht="39" customHeight="1" thickBot="1">
      <c r="A4" s="8"/>
      <c r="B4" s="289" t="s">
        <v>174</v>
      </c>
      <c r="C4" s="289"/>
      <c r="D4" s="289"/>
      <c r="E4" s="290">
        <f>SUM(E8+E65+E86)</f>
        <v>548313871</v>
      </c>
      <c r="F4" s="290"/>
      <c r="G4" s="290"/>
      <c r="H4" s="9"/>
      <c r="I4" s="294" t="s">
        <v>256</v>
      </c>
      <c r="J4" s="294"/>
    </row>
    <row r="5" spans="1:9" ht="19.5" customHeight="1" thickBot="1">
      <c r="A5" s="181"/>
      <c r="B5" s="181"/>
      <c r="C5" s="181"/>
      <c r="D5" s="181"/>
      <c r="E5" s="181"/>
      <c r="F5" s="181"/>
      <c r="G5" s="181"/>
      <c r="H5" s="181"/>
      <c r="I5" s="181"/>
    </row>
    <row r="6" spans="1:10" ht="24" customHeight="1" thickBot="1">
      <c r="A6" s="291" t="s">
        <v>3</v>
      </c>
      <c r="B6" s="292"/>
      <c r="C6" s="292"/>
      <c r="D6" s="292"/>
      <c r="E6" s="292"/>
      <c r="F6" s="292"/>
      <c r="G6" s="292"/>
      <c r="H6" s="292"/>
      <c r="I6" s="292"/>
      <c r="J6" s="293"/>
    </row>
    <row r="7" spans="1:62" s="5" customFormat="1" ht="66" customHeight="1" thickBot="1">
      <c r="A7" s="10" t="s">
        <v>4</v>
      </c>
      <c r="B7" s="11" t="s">
        <v>5</v>
      </c>
      <c r="C7" s="12" t="s">
        <v>6</v>
      </c>
      <c r="D7" s="13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0" t="s">
        <v>12</v>
      </c>
      <c r="J7" s="121" t="s">
        <v>84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10" s="6" customFormat="1" ht="21.75" customHeight="1" thickBot="1">
      <c r="A8" s="208"/>
      <c r="B8" s="15" t="s">
        <v>13</v>
      </c>
      <c r="C8" s="280"/>
      <c r="D8" s="280"/>
      <c r="E8" s="16">
        <f>SUM(E9:E61)</f>
        <v>508715939.2</v>
      </c>
      <c r="F8" s="282"/>
      <c r="G8" s="283"/>
      <c r="H8" s="283"/>
      <c r="I8" s="283"/>
      <c r="J8" s="283"/>
    </row>
    <row r="9" spans="1:12" ht="68.25" customHeight="1">
      <c r="A9" s="17">
        <v>1</v>
      </c>
      <c r="B9" s="224" t="s">
        <v>14</v>
      </c>
      <c r="C9" s="49">
        <v>135642700</v>
      </c>
      <c r="D9" s="18">
        <v>426751</v>
      </c>
      <c r="E9" s="19">
        <v>135642700</v>
      </c>
      <c r="F9" s="20" t="s">
        <v>15</v>
      </c>
      <c r="G9" s="118" t="s">
        <v>115</v>
      </c>
      <c r="H9" s="119" t="s">
        <v>113</v>
      </c>
      <c r="I9" s="119"/>
      <c r="J9" s="122" t="s">
        <v>114</v>
      </c>
      <c r="K9" s="22"/>
      <c r="L9" s="170"/>
    </row>
    <row r="10" spans="1:10" ht="31.5" customHeight="1">
      <c r="A10" s="23">
        <f>A9+1</f>
        <v>2</v>
      </c>
      <c r="B10" s="225" t="s">
        <v>169</v>
      </c>
      <c r="C10" s="123">
        <v>3000000</v>
      </c>
      <c r="D10" s="21">
        <v>426751</v>
      </c>
      <c r="E10" s="124">
        <v>3000000</v>
      </c>
      <c r="F10" s="24" t="s">
        <v>15</v>
      </c>
      <c r="G10" s="21" t="s">
        <v>116</v>
      </c>
      <c r="H10" s="21" t="s">
        <v>117</v>
      </c>
      <c r="I10" s="21" t="s">
        <v>118</v>
      </c>
      <c r="J10" s="125" t="s">
        <v>75</v>
      </c>
    </row>
    <row r="11" spans="1:10" s="6" customFormat="1" ht="33" customHeight="1" thickBot="1">
      <c r="A11" s="23">
        <f aca="true" t="shared" si="0" ref="A11:A60">A10+1</f>
        <v>3</v>
      </c>
      <c r="B11" s="81" t="s">
        <v>17</v>
      </c>
      <c r="C11" s="53">
        <v>350000</v>
      </c>
      <c r="D11" s="25">
        <v>426751</v>
      </c>
      <c r="E11" s="81">
        <v>350000</v>
      </c>
      <c r="F11" s="24" t="s">
        <v>15</v>
      </c>
      <c r="G11" s="21" t="s">
        <v>116</v>
      </c>
      <c r="H11" s="21" t="s">
        <v>117</v>
      </c>
      <c r="I11" s="21" t="s">
        <v>118</v>
      </c>
      <c r="J11" s="125" t="s">
        <v>75</v>
      </c>
    </row>
    <row r="12" spans="1:62" s="27" customFormat="1" ht="66" customHeight="1" thickBot="1" thickTop="1">
      <c r="A12" s="23">
        <f t="shared" si="0"/>
        <v>4</v>
      </c>
      <c r="B12" s="225" t="s">
        <v>18</v>
      </c>
      <c r="C12" s="123">
        <v>26960000</v>
      </c>
      <c r="D12" s="21">
        <v>426751</v>
      </c>
      <c r="E12" s="124">
        <v>26960000</v>
      </c>
      <c r="F12" s="24" t="s">
        <v>15</v>
      </c>
      <c r="G12" s="118" t="s">
        <v>115</v>
      </c>
      <c r="H12" s="126" t="s">
        <v>113</v>
      </c>
      <c r="I12" s="126"/>
      <c r="J12" s="127" t="s">
        <v>114</v>
      </c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s="27" customFormat="1" ht="68.25" customHeight="1" thickTop="1">
      <c r="A13" s="23">
        <f>A12+1</f>
        <v>5</v>
      </c>
      <c r="B13" s="225" t="s">
        <v>19</v>
      </c>
      <c r="C13" s="123">
        <v>2176364</v>
      </c>
      <c r="D13" s="21">
        <v>426751</v>
      </c>
      <c r="E13" s="124">
        <v>2176364</v>
      </c>
      <c r="F13" s="24" t="s">
        <v>15</v>
      </c>
      <c r="G13" s="118" t="s">
        <v>115</v>
      </c>
      <c r="H13" s="126" t="s">
        <v>113</v>
      </c>
      <c r="I13" s="126"/>
      <c r="J13" s="127" t="s">
        <v>114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10" ht="72" customHeight="1" thickBot="1">
      <c r="A14" s="54">
        <f>A13+1</f>
        <v>6</v>
      </c>
      <c r="B14" s="226" t="s">
        <v>20</v>
      </c>
      <c r="C14" s="148">
        <v>11546364</v>
      </c>
      <c r="D14" s="56">
        <v>426751</v>
      </c>
      <c r="E14" s="152">
        <v>11546364</v>
      </c>
      <c r="F14" s="205" t="s">
        <v>15</v>
      </c>
      <c r="G14" s="206" t="s">
        <v>115</v>
      </c>
      <c r="H14" s="206" t="s">
        <v>113</v>
      </c>
      <c r="I14" s="206"/>
      <c r="J14" s="207" t="s">
        <v>114</v>
      </c>
    </row>
    <row r="15" spans="1:10" ht="35.25" customHeight="1" thickBo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</row>
    <row r="16" spans="1:62" s="2" customFormat="1" ht="82.5" customHeight="1">
      <c r="A16" s="17">
        <f>A14+1</f>
        <v>7</v>
      </c>
      <c r="B16" s="224" t="s">
        <v>119</v>
      </c>
      <c r="C16" s="49">
        <v>1751666.6</v>
      </c>
      <c r="D16" s="18">
        <v>426711</v>
      </c>
      <c r="E16" s="19">
        <v>1751666.6</v>
      </c>
      <c r="F16" s="209" t="s">
        <v>15</v>
      </c>
      <c r="G16" s="119" t="s">
        <v>115</v>
      </c>
      <c r="H16" s="119" t="s">
        <v>113</v>
      </c>
      <c r="I16" s="119"/>
      <c r="J16" s="122" t="s">
        <v>114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1:62" s="2" customFormat="1" ht="57.75" customHeight="1">
      <c r="A17" s="23">
        <f t="shared" si="0"/>
        <v>8</v>
      </c>
      <c r="B17" s="225" t="s">
        <v>21</v>
      </c>
      <c r="C17" s="29" t="s">
        <v>120</v>
      </c>
      <c r="D17" s="21" t="s">
        <v>22</v>
      </c>
      <c r="E17" s="77">
        <v>37500000</v>
      </c>
      <c r="F17" s="24" t="s">
        <v>15</v>
      </c>
      <c r="G17" s="118" t="s">
        <v>177</v>
      </c>
      <c r="H17" s="118" t="s">
        <v>122</v>
      </c>
      <c r="I17" s="118" t="s">
        <v>123</v>
      </c>
      <c r="J17" s="128" t="s">
        <v>75</v>
      </c>
      <c r="K17" s="30"/>
      <c r="L17" s="30"/>
      <c r="M17" s="30"/>
      <c r="N17" s="30"/>
      <c r="O17" s="31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1:62" s="2" customFormat="1" ht="40.5" customHeight="1">
      <c r="A18" s="23">
        <f t="shared" si="0"/>
        <v>9</v>
      </c>
      <c r="B18" s="225" t="s">
        <v>244</v>
      </c>
      <c r="C18" s="29">
        <v>9500000</v>
      </c>
      <c r="D18" s="21">
        <v>426711</v>
      </c>
      <c r="E18" s="77">
        <v>9500000</v>
      </c>
      <c r="F18" s="24" t="s">
        <v>15</v>
      </c>
      <c r="G18" s="118" t="s">
        <v>178</v>
      </c>
      <c r="H18" s="118" t="s">
        <v>124</v>
      </c>
      <c r="I18" s="118" t="s">
        <v>125</v>
      </c>
      <c r="J18" s="128" t="s">
        <v>75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1:62" s="2" customFormat="1" ht="43.5" customHeight="1">
      <c r="A19" s="23">
        <f t="shared" si="0"/>
        <v>10</v>
      </c>
      <c r="B19" s="225" t="s">
        <v>23</v>
      </c>
      <c r="C19" s="29" t="s">
        <v>126</v>
      </c>
      <c r="D19" s="21" t="s">
        <v>24</v>
      </c>
      <c r="E19" s="77">
        <v>4750000</v>
      </c>
      <c r="F19" s="129" t="s">
        <v>16</v>
      </c>
      <c r="G19" s="118" t="s">
        <v>179</v>
      </c>
      <c r="H19" s="118" t="s">
        <v>127</v>
      </c>
      <c r="I19" s="118" t="s">
        <v>243</v>
      </c>
      <c r="J19" s="128" t="s">
        <v>75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</row>
    <row r="20" spans="1:62" s="2" customFormat="1" ht="48" customHeight="1">
      <c r="A20" s="23">
        <f t="shared" si="0"/>
        <v>11</v>
      </c>
      <c r="B20" s="77" t="s">
        <v>149</v>
      </c>
      <c r="C20" s="29" t="s">
        <v>128</v>
      </c>
      <c r="D20" s="21" t="s">
        <v>25</v>
      </c>
      <c r="E20" s="77">
        <v>2900000</v>
      </c>
      <c r="F20" s="24" t="s">
        <v>15</v>
      </c>
      <c r="G20" s="118" t="s">
        <v>180</v>
      </c>
      <c r="H20" s="118" t="s">
        <v>124</v>
      </c>
      <c r="I20" s="118" t="s">
        <v>125</v>
      </c>
      <c r="J20" s="128" t="s">
        <v>75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2" customFormat="1" ht="81.75" customHeight="1">
      <c r="A21" s="23">
        <f t="shared" si="0"/>
        <v>12</v>
      </c>
      <c r="B21" s="77" t="s">
        <v>131</v>
      </c>
      <c r="C21" s="29" t="s">
        <v>26</v>
      </c>
      <c r="D21" s="21" t="s">
        <v>27</v>
      </c>
      <c r="E21" s="124">
        <v>3520545</v>
      </c>
      <c r="F21" s="24" t="s">
        <v>16</v>
      </c>
      <c r="G21" s="21" t="s">
        <v>181</v>
      </c>
      <c r="H21" s="26" t="s">
        <v>121</v>
      </c>
      <c r="I21" s="26" t="s">
        <v>182</v>
      </c>
      <c r="J21" s="130" t="s">
        <v>150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2" customFormat="1" ht="73.5" customHeight="1">
      <c r="A22" s="23">
        <f t="shared" si="0"/>
        <v>13</v>
      </c>
      <c r="B22" s="225" t="s">
        <v>135</v>
      </c>
      <c r="C22" s="29">
        <v>33483181.7</v>
      </c>
      <c r="D22" s="21">
        <v>426721</v>
      </c>
      <c r="E22" s="77">
        <v>33483181.7</v>
      </c>
      <c r="F22" s="24" t="s">
        <v>15</v>
      </c>
      <c r="G22" s="118" t="s">
        <v>115</v>
      </c>
      <c r="H22" s="118" t="s">
        <v>113</v>
      </c>
      <c r="I22" s="118"/>
      <c r="J22" s="131" t="s">
        <v>114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2" customFormat="1" ht="71.25" customHeight="1" thickBot="1">
      <c r="A23" s="54">
        <f>A22+1</f>
        <v>14</v>
      </c>
      <c r="B23" s="88" t="s">
        <v>264</v>
      </c>
      <c r="C23" s="55">
        <v>7000000</v>
      </c>
      <c r="D23" s="56">
        <v>426721</v>
      </c>
      <c r="E23" s="88">
        <v>7000000</v>
      </c>
      <c r="F23" s="205" t="s">
        <v>15</v>
      </c>
      <c r="G23" s="206" t="s">
        <v>115</v>
      </c>
      <c r="H23" s="206" t="s">
        <v>113</v>
      </c>
      <c r="I23" s="206"/>
      <c r="J23" s="207" t="s">
        <v>114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2" customFormat="1" ht="41.25" customHeight="1" thickBo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10" ht="34.5" customHeight="1">
      <c r="A25" s="17">
        <f>A23+1</f>
        <v>15</v>
      </c>
      <c r="B25" s="224" t="s">
        <v>28</v>
      </c>
      <c r="C25" s="49">
        <v>5500000</v>
      </c>
      <c r="D25" s="18">
        <v>426751</v>
      </c>
      <c r="E25" s="210">
        <v>5500000</v>
      </c>
      <c r="F25" s="209" t="s">
        <v>15</v>
      </c>
      <c r="G25" s="18" t="s">
        <v>238</v>
      </c>
      <c r="H25" s="18" t="s">
        <v>239</v>
      </c>
      <c r="I25" s="18" t="s">
        <v>240</v>
      </c>
      <c r="J25" s="211" t="s">
        <v>75</v>
      </c>
    </row>
    <row r="26" spans="1:62" s="2" customFormat="1" ht="48" customHeight="1">
      <c r="A26" s="23">
        <f t="shared" si="0"/>
        <v>16</v>
      </c>
      <c r="B26" s="225" t="s">
        <v>29</v>
      </c>
      <c r="C26" s="29">
        <v>2000000</v>
      </c>
      <c r="D26" s="21">
        <v>426711</v>
      </c>
      <c r="E26" s="77">
        <v>2000000</v>
      </c>
      <c r="F26" s="21" t="s">
        <v>16</v>
      </c>
      <c r="G26" s="21" t="s">
        <v>183</v>
      </c>
      <c r="H26" s="21" t="s">
        <v>136</v>
      </c>
      <c r="I26" s="21" t="s">
        <v>137</v>
      </c>
      <c r="J26" s="128" t="s">
        <v>75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2" customFormat="1" ht="73.5" customHeight="1" thickBot="1">
      <c r="A27" s="23">
        <f t="shared" si="0"/>
        <v>17</v>
      </c>
      <c r="B27" s="225" t="s">
        <v>138</v>
      </c>
      <c r="C27" s="29">
        <v>1800000</v>
      </c>
      <c r="D27" s="21">
        <v>426721</v>
      </c>
      <c r="E27" s="77">
        <v>1800000</v>
      </c>
      <c r="F27" s="24" t="s">
        <v>15</v>
      </c>
      <c r="G27" s="21" t="s">
        <v>184</v>
      </c>
      <c r="H27" s="21" t="s">
        <v>124</v>
      </c>
      <c r="I27" s="21" t="s">
        <v>125</v>
      </c>
      <c r="J27" s="128" t="s">
        <v>75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33" customFormat="1" ht="32.25" customHeight="1" thickTop="1">
      <c r="A28" s="23">
        <f t="shared" si="0"/>
        <v>18</v>
      </c>
      <c r="B28" s="225" t="s">
        <v>30</v>
      </c>
      <c r="C28" s="32" t="s">
        <v>139</v>
      </c>
      <c r="D28" s="21" t="s">
        <v>31</v>
      </c>
      <c r="E28" s="77">
        <v>4150000</v>
      </c>
      <c r="F28" s="24" t="s">
        <v>15</v>
      </c>
      <c r="G28" s="21" t="s">
        <v>185</v>
      </c>
      <c r="H28" s="21" t="s">
        <v>136</v>
      </c>
      <c r="I28" s="21" t="s">
        <v>137</v>
      </c>
      <c r="J28" s="128" t="s">
        <v>75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" customFormat="1" ht="44.25" customHeight="1">
      <c r="A29" s="23">
        <f t="shared" si="0"/>
        <v>19</v>
      </c>
      <c r="B29" s="225" t="s">
        <v>32</v>
      </c>
      <c r="C29" s="29">
        <v>14500000</v>
      </c>
      <c r="D29" s="21">
        <v>426711</v>
      </c>
      <c r="E29" s="77">
        <v>14500000</v>
      </c>
      <c r="F29" s="24" t="s">
        <v>15</v>
      </c>
      <c r="G29" s="21" t="s">
        <v>186</v>
      </c>
      <c r="H29" s="21" t="s">
        <v>140</v>
      </c>
      <c r="I29" s="21" t="s">
        <v>141</v>
      </c>
      <c r="J29" s="128" t="s">
        <v>75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34" customFormat="1" ht="41.25" customHeight="1" thickBot="1">
      <c r="A30" s="23">
        <f t="shared" si="0"/>
        <v>20</v>
      </c>
      <c r="B30" s="225" t="s">
        <v>143</v>
      </c>
      <c r="C30" s="29">
        <v>1700000</v>
      </c>
      <c r="D30" s="21">
        <v>426721</v>
      </c>
      <c r="E30" s="77">
        <v>1700000</v>
      </c>
      <c r="F30" s="24" t="s">
        <v>15</v>
      </c>
      <c r="G30" s="21" t="s">
        <v>187</v>
      </c>
      <c r="H30" s="21" t="s">
        <v>136</v>
      </c>
      <c r="I30" s="21" t="s">
        <v>137</v>
      </c>
      <c r="J30" s="128" t="s">
        <v>75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s="35" customFormat="1" ht="66.75" customHeight="1">
      <c r="A31" s="23">
        <f t="shared" si="0"/>
        <v>21</v>
      </c>
      <c r="B31" s="225" t="s">
        <v>168</v>
      </c>
      <c r="C31" s="29">
        <v>41931091</v>
      </c>
      <c r="D31" s="21">
        <v>426711</v>
      </c>
      <c r="E31" s="77">
        <v>41931091</v>
      </c>
      <c r="F31" s="24" t="s">
        <v>15</v>
      </c>
      <c r="G31" s="118" t="s">
        <v>115</v>
      </c>
      <c r="H31" s="118" t="s">
        <v>113</v>
      </c>
      <c r="I31" s="118"/>
      <c r="J31" s="131" t="s">
        <v>114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10" s="6" customFormat="1" ht="75" customHeight="1" thickBot="1">
      <c r="A32" s="23">
        <f t="shared" si="0"/>
        <v>22</v>
      </c>
      <c r="B32" s="225" t="s">
        <v>33</v>
      </c>
      <c r="C32" s="29">
        <v>3700000</v>
      </c>
      <c r="D32" s="21">
        <v>426711</v>
      </c>
      <c r="E32" s="77">
        <v>3700000</v>
      </c>
      <c r="F32" s="24" t="s">
        <v>15</v>
      </c>
      <c r="G32" s="118" t="s">
        <v>115</v>
      </c>
      <c r="H32" s="118" t="s">
        <v>113</v>
      </c>
      <c r="I32" s="118"/>
      <c r="J32" s="131" t="s">
        <v>114</v>
      </c>
    </row>
    <row r="33" spans="1:62" s="37" customFormat="1" ht="70.5" customHeight="1" thickBot="1">
      <c r="A33" s="54">
        <f>A32+1</f>
        <v>23</v>
      </c>
      <c r="B33" s="226" t="s">
        <v>34</v>
      </c>
      <c r="C33" s="55">
        <v>36132727.2</v>
      </c>
      <c r="D33" s="56">
        <v>426761</v>
      </c>
      <c r="E33" s="88">
        <v>36132727.2</v>
      </c>
      <c r="F33" s="205" t="s">
        <v>15</v>
      </c>
      <c r="G33" s="206" t="s">
        <v>115</v>
      </c>
      <c r="H33" s="206" t="s">
        <v>113</v>
      </c>
      <c r="I33" s="206"/>
      <c r="J33" s="207" t="s">
        <v>114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10" s="6" customFormat="1" ht="42.75" customHeight="1" thickBo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</row>
    <row r="35" spans="1:10" ht="40.5" customHeight="1" thickBot="1">
      <c r="A35" s="17">
        <f>A33+1</f>
        <v>24</v>
      </c>
      <c r="B35" s="224" t="s">
        <v>35</v>
      </c>
      <c r="C35" s="49">
        <v>2732727</v>
      </c>
      <c r="D35" s="18">
        <v>426761</v>
      </c>
      <c r="E35" s="19">
        <v>2732727</v>
      </c>
      <c r="F35" s="209" t="s">
        <v>15</v>
      </c>
      <c r="G35" s="18" t="s">
        <v>188</v>
      </c>
      <c r="H35" s="18" t="s">
        <v>189</v>
      </c>
      <c r="I35" s="18" t="s">
        <v>190</v>
      </c>
      <c r="J35" s="211" t="s">
        <v>75</v>
      </c>
    </row>
    <row r="36" spans="1:62" s="35" customFormat="1" ht="66" customHeight="1" thickBot="1">
      <c r="A36" s="23">
        <f t="shared" si="0"/>
        <v>25</v>
      </c>
      <c r="B36" s="225" t="s">
        <v>36</v>
      </c>
      <c r="C36" s="29">
        <v>1364546</v>
      </c>
      <c r="D36" s="21">
        <v>426761</v>
      </c>
      <c r="E36" s="77">
        <v>1364546</v>
      </c>
      <c r="F36" s="24" t="s">
        <v>15</v>
      </c>
      <c r="G36" s="118" t="s">
        <v>115</v>
      </c>
      <c r="H36" s="118" t="s">
        <v>113</v>
      </c>
      <c r="I36" s="118"/>
      <c r="J36" s="131" t="s">
        <v>114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38" customFormat="1" ht="39" customHeight="1" thickBot="1" thickTop="1">
      <c r="A37" s="23">
        <f t="shared" si="0"/>
        <v>26</v>
      </c>
      <c r="B37" s="225" t="s">
        <v>144</v>
      </c>
      <c r="C37" s="29">
        <v>4600909</v>
      </c>
      <c r="D37" s="21">
        <v>426761</v>
      </c>
      <c r="E37" s="77">
        <v>4600909</v>
      </c>
      <c r="F37" s="24" t="s">
        <v>15</v>
      </c>
      <c r="G37" s="26" t="s">
        <v>191</v>
      </c>
      <c r="H37" s="26" t="s">
        <v>127</v>
      </c>
      <c r="I37" s="26" t="s">
        <v>192</v>
      </c>
      <c r="J37" s="128" t="s">
        <v>75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10" ht="70.5" customHeight="1" thickBot="1">
      <c r="A38" s="23">
        <f t="shared" si="0"/>
        <v>27</v>
      </c>
      <c r="B38" s="225" t="s">
        <v>37</v>
      </c>
      <c r="C38" s="29">
        <v>9136364</v>
      </c>
      <c r="D38" s="21">
        <v>426791</v>
      </c>
      <c r="E38" s="77">
        <v>9136364</v>
      </c>
      <c r="F38" s="132" t="s">
        <v>15</v>
      </c>
      <c r="G38" s="118" t="s">
        <v>115</v>
      </c>
      <c r="H38" s="118" t="s">
        <v>113</v>
      </c>
      <c r="I38" s="118"/>
      <c r="J38" s="131" t="s">
        <v>114</v>
      </c>
    </row>
    <row r="39" spans="1:62" s="37" customFormat="1" ht="42.75" customHeight="1" thickBot="1">
      <c r="A39" s="23">
        <f t="shared" si="0"/>
        <v>28</v>
      </c>
      <c r="B39" s="77" t="s">
        <v>38</v>
      </c>
      <c r="C39" s="123" t="s">
        <v>40</v>
      </c>
      <c r="D39" s="21" t="s">
        <v>39</v>
      </c>
      <c r="E39" s="77">
        <v>15977817</v>
      </c>
      <c r="F39" s="39" t="s">
        <v>15</v>
      </c>
      <c r="G39" s="21" t="s">
        <v>193</v>
      </c>
      <c r="H39" s="21" t="s">
        <v>140</v>
      </c>
      <c r="I39" s="21" t="s">
        <v>141</v>
      </c>
      <c r="J39" s="128" t="s">
        <v>75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s="35" customFormat="1" ht="49.5" customHeight="1">
      <c r="A40" s="23">
        <f t="shared" si="0"/>
        <v>29</v>
      </c>
      <c r="B40" s="77" t="s">
        <v>41</v>
      </c>
      <c r="C40" s="29" t="s">
        <v>151</v>
      </c>
      <c r="D40" s="21" t="s">
        <v>42</v>
      </c>
      <c r="E40" s="149">
        <v>5930000</v>
      </c>
      <c r="F40" s="24" t="s">
        <v>15</v>
      </c>
      <c r="G40" s="28" t="s">
        <v>194</v>
      </c>
      <c r="H40" s="28" t="s">
        <v>195</v>
      </c>
      <c r="I40" s="28" t="s">
        <v>196</v>
      </c>
      <c r="J40" s="128" t="s">
        <v>75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36" customFormat="1" ht="45" customHeight="1" thickBot="1">
      <c r="A41" s="23">
        <f t="shared" si="0"/>
        <v>30</v>
      </c>
      <c r="B41" s="77" t="s">
        <v>43</v>
      </c>
      <c r="C41" s="29">
        <v>860000</v>
      </c>
      <c r="D41" s="21">
        <v>426591</v>
      </c>
      <c r="E41" s="149">
        <v>860000</v>
      </c>
      <c r="F41" s="21" t="s">
        <v>44</v>
      </c>
      <c r="G41" s="21" t="s">
        <v>197</v>
      </c>
      <c r="H41" s="21" t="s">
        <v>136</v>
      </c>
      <c r="I41" s="21" t="s">
        <v>137</v>
      </c>
      <c r="J41" s="128" t="s">
        <v>75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10" ht="42" customHeight="1">
      <c r="A42" s="23">
        <f t="shared" si="0"/>
        <v>31</v>
      </c>
      <c r="B42" s="77" t="s">
        <v>45</v>
      </c>
      <c r="C42" s="29">
        <v>1700000</v>
      </c>
      <c r="D42" s="21">
        <v>426111</v>
      </c>
      <c r="E42" s="77">
        <v>1700000</v>
      </c>
      <c r="F42" s="21" t="s">
        <v>44</v>
      </c>
      <c r="G42" s="26" t="s">
        <v>198</v>
      </c>
      <c r="H42" s="26" t="s">
        <v>127</v>
      </c>
      <c r="I42" s="26" t="s">
        <v>192</v>
      </c>
      <c r="J42" s="128" t="s">
        <v>75</v>
      </c>
    </row>
    <row r="43" spans="1:10" ht="39.75" customHeight="1">
      <c r="A43" s="23">
        <f t="shared" si="0"/>
        <v>32</v>
      </c>
      <c r="B43" s="77" t="s">
        <v>46</v>
      </c>
      <c r="C43" s="29">
        <v>800000</v>
      </c>
      <c r="D43" s="21">
        <v>426111</v>
      </c>
      <c r="E43" s="77">
        <v>800000</v>
      </c>
      <c r="F43" s="21" t="s">
        <v>44</v>
      </c>
      <c r="G43" s="21" t="s">
        <v>199</v>
      </c>
      <c r="H43" s="21" t="s">
        <v>117</v>
      </c>
      <c r="I43" s="21" t="s">
        <v>118</v>
      </c>
      <c r="J43" s="128" t="s">
        <v>75</v>
      </c>
    </row>
    <row r="44" spans="1:10" ht="60" customHeight="1" thickBot="1">
      <c r="A44" s="23">
        <f>A43+1</f>
        <v>33</v>
      </c>
      <c r="B44" s="77" t="s">
        <v>47</v>
      </c>
      <c r="C44" s="29">
        <v>2000000</v>
      </c>
      <c r="D44" s="21">
        <v>426111</v>
      </c>
      <c r="E44" s="77">
        <v>2000000</v>
      </c>
      <c r="F44" s="21" t="s">
        <v>44</v>
      </c>
      <c r="G44" s="21" t="s">
        <v>200</v>
      </c>
      <c r="H44" s="21" t="s">
        <v>117</v>
      </c>
      <c r="I44" s="21" t="s">
        <v>118</v>
      </c>
      <c r="J44" s="128" t="s">
        <v>75</v>
      </c>
    </row>
    <row r="45" spans="1:62" s="35" customFormat="1" ht="69.75" customHeight="1" thickBot="1">
      <c r="A45" s="54">
        <f>A44+1</f>
        <v>34</v>
      </c>
      <c r="B45" s="88" t="s">
        <v>48</v>
      </c>
      <c r="C45" s="55">
        <v>2600000</v>
      </c>
      <c r="D45" s="56">
        <v>425100</v>
      </c>
      <c r="E45" s="212">
        <v>2600000</v>
      </c>
      <c r="F45" s="56" t="s">
        <v>44</v>
      </c>
      <c r="G45" s="56" t="s">
        <v>201</v>
      </c>
      <c r="H45" s="56" t="s">
        <v>195</v>
      </c>
      <c r="I45" s="56" t="s">
        <v>202</v>
      </c>
      <c r="J45" s="171" t="s">
        <v>75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10" s="6" customFormat="1" ht="41.25" customHeight="1" thickBo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</row>
    <row r="47" spans="1:10" ht="45" customHeight="1" thickBot="1">
      <c r="A47" s="17">
        <f>A45+1</f>
        <v>35</v>
      </c>
      <c r="B47" s="19" t="s">
        <v>49</v>
      </c>
      <c r="C47" s="49">
        <v>3000000</v>
      </c>
      <c r="D47" s="18">
        <v>425000</v>
      </c>
      <c r="E47" s="210">
        <v>3000000</v>
      </c>
      <c r="F47" s="18" t="s">
        <v>44</v>
      </c>
      <c r="G47" s="18" t="s">
        <v>203</v>
      </c>
      <c r="H47" s="18" t="s">
        <v>117</v>
      </c>
      <c r="I47" s="18" t="s">
        <v>118</v>
      </c>
      <c r="J47" s="211" t="s">
        <v>75</v>
      </c>
    </row>
    <row r="48" spans="1:62" s="35" customFormat="1" ht="46.5" customHeight="1" thickBot="1">
      <c r="A48" s="23">
        <f t="shared" si="0"/>
        <v>36</v>
      </c>
      <c r="B48" s="77" t="s">
        <v>50</v>
      </c>
      <c r="C48" s="29">
        <v>4500000</v>
      </c>
      <c r="D48" s="21">
        <v>425210</v>
      </c>
      <c r="E48" s="149">
        <v>4500000</v>
      </c>
      <c r="F48" s="21" t="s">
        <v>44</v>
      </c>
      <c r="G48" s="21" t="s">
        <v>204</v>
      </c>
      <c r="H48" s="21" t="s">
        <v>127</v>
      </c>
      <c r="I48" s="21" t="s">
        <v>242</v>
      </c>
      <c r="J48" s="128" t="s">
        <v>75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37" customFormat="1" ht="47.25" customHeight="1" thickBot="1">
      <c r="A49" s="23">
        <f t="shared" si="0"/>
        <v>37</v>
      </c>
      <c r="B49" s="225" t="s">
        <v>245</v>
      </c>
      <c r="C49" s="29">
        <v>360000</v>
      </c>
      <c r="D49" s="21">
        <v>425222</v>
      </c>
      <c r="E49" s="77">
        <v>360000</v>
      </c>
      <c r="F49" s="21" t="s">
        <v>44</v>
      </c>
      <c r="G49" s="21" t="s">
        <v>205</v>
      </c>
      <c r="H49" s="21" t="s">
        <v>124</v>
      </c>
      <c r="I49" s="21" t="s">
        <v>125</v>
      </c>
      <c r="J49" s="128" t="s">
        <v>75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10" ht="69" customHeight="1" thickBot="1">
      <c r="A50" s="23">
        <f t="shared" si="0"/>
        <v>38</v>
      </c>
      <c r="B50" s="77" t="s">
        <v>51</v>
      </c>
      <c r="C50" s="29">
        <v>1000000</v>
      </c>
      <c r="D50" s="21">
        <v>426911</v>
      </c>
      <c r="E50" s="77">
        <v>1000000</v>
      </c>
      <c r="F50" s="21" t="s">
        <v>44</v>
      </c>
      <c r="G50" s="21" t="s">
        <v>206</v>
      </c>
      <c r="H50" s="21" t="s">
        <v>130</v>
      </c>
      <c r="I50" s="21" t="s">
        <v>146</v>
      </c>
      <c r="J50" s="128" t="s">
        <v>75</v>
      </c>
    </row>
    <row r="51" spans="1:62" s="40" customFormat="1" ht="39.75" customHeight="1">
      <c r="A51" s="23">
        <f t="shared" si="0"/>
        <v>39</v>
      </c>
      <c r="B51" s="77" t="s">
        <v>52</v>
      </c>
      <c r="C51" s="29">
        <v>10000000</v>
      </c>
      <c r="D51" s="21">
        <v>426411</v>
      </c>
      <c r="E51" s="149">
        <v>10000000</v>
      </c>
      <c r="F51" s="24" t="s">
        <v>15</v>
      </c>
      <c r="G51" s="21" t="s">
        <v>207</v>
      </c>
      <c r="H51" s="21" t="s">
        <v>208</v>
      </c>
      <c r="I51" s="21" t="s">
        <v>209</v>
      </c>
      <c r="J51" s="128" t="s">
        <v>75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10" ht="76.5" customHeight="1">
      <c r="A52" s="23">
        <f t="shared" si="0"/>
        <v>40</v>
      </c>
      <c r="B52" s="84" t="s">
        <v>246</v>
      </c>
      <c r="C52" s="42">
        <v>20000000</v>
      </c>
      <c r="D52" s="28">
        <v>421211</v>
      </c>
      <c r="E52" s="149">
        <v>20000000</v>
      </c>
      <c r="F52" s="24" t="s">
        <v>15</v>
      </c>
      <c r="G52" s="118" t="s">
        <v>115</v>
      </c>
      <c r="H52" s="118" t="s">
        <v>113</v>
      </c>
      <c r="I52" s="118"/>
      <c r="J52" s="131" t="s">
        <v>114</v>
      </c>
    </row>
    <row r="53" spans="1:10" ht="45" customHeight="1">
      <c r="A53" s="23">
        <f t="shared" si="0"/>
        <v>41</v>
      </c>
      <c r="B53" s="77" t="s">
        <v>53</v>
      </c>
      <c r="C53" s="29">
        <v>20137436.7</v>
      </c>
      <c r="D53" s="21">
        <v>421220</v>
      </c>
      <c r="E53" s="149">
        <v>20137436.7</v>
      </c>
      <c r="F53" s="41" t="s">
        <v>15</v>
      </c>
      <c r="G53" s="21" t="s">
        <v>210</v>
      </c>
      <c r="H53" s="21" t="s">
        <v>140</v>
      </c>
      <c r="I53" s="21" t="s">
        <v>141</v>
      </c>
      <c r="J53" s="128" t="s">
        <v>75</v>
      </c>
    </row>
    <row r="54" spans="1:10" s="6" customFormat="1" ht="46.5" customHeight="1">
      <c r="A54" s="192">
        <f>A53+1</f>
        <v>42</v>
      </c>
      <c r="B54" s="197" t="s">
        <v>257</v>
      </c>
      <c r="C54" s="193">
        <v>760000</v>
      </c>
      <c r="D54" s="194">
        <v>426913</v>
      </c>
      <c r="E54" s="195">
        <v>760000</v>
      </c>
      <c r="F54" s="194" t="s">
        <v>54</v>
      </c>
      <c r="G54" s="194" t="s">
        <v>211</v>
      </c>
      <c r="H54" s="194" t="s">
        <v>212</v>
      </c>
      <c r="I54" s="194" t="s">
        <v>213</v>
      </c>
      <c r="J54" s="196" t="s">
        <v>263</v>
      </c>
    </row>
    <row r="55" spans="1:10" s="6" customFormat="1" ht="49.5" customHeight="1">
      <c r="A55" s="23">
        <f>A54+1</f>
        <v>43</v>
      </c>
      <c r="B55" s="77" t="s">
        <v>265</v>
      </c>
      <c r="C55" s="29">
        <v>4000000</v>
      </c>
      <c r="D55" s="21">
        <v>512111</v>
      </c>
      <c r="E55" s="77">
        <v>4000000</v>
      </c>
      <c r="F55" s="21" t="s">
        <v>55</v>
      </c>
      <c r="G55" s="21" t="s">
        <v>214</v>
      </c>
      <c r="H55" s="21" t="s">
        <v>127</v>
      </c>
      <c r="I55" s="21" t="s">
        <v>136</v>
      </c>
      <c r="J55" s="128" t="s">
        <v>75</v>
      </c>
    </row>
    <row r="56" spans="1:10" s="6" customFormat="1" ht="42.75" customHeight="1">
      <c r="A56" s="23">
        <f t="shared" si="0"/>
        <v>44</v>
      </c>
      <c r="B56" s="77" t="s">
        <v>247</v>
      </c>
      <c r="C56" s="29" t="s">
        <v>56</v>
      </c>
      <c r="D56" s="21" t="s">
        <v>57</v>
      </c>
      <c r="E56" s="77">
        <v>204000</v>
      </c>
      <c r="F56" s="21" t="s">
        <v>55</v>
      </c>
      <c r="G56" s="21" t="s">
        <v>207</v>
      </c>
      <c r="H56" s="21" t="s">
        <v>140</v>
      </c>
      <c r="I56" s="21" t="s">
        <v>141</v>
      </c>
      <c r="J56" s="128" t="s">
        <v>75</v>
      </c>
    </row>
    <row r="57" spans="1:10" s="6" customFormat="1" ht="39" customHeight="1" thickBot="1">
      <c r="A57" s="54">
        <f t="shared" si="0"/>
        <v>45</v>
      </c>
      <c r="B57" s="212" t="s">
        <v>248</v>
      </c>
      <c r="C57" s="213">
        <v>480000</v>
      </c>
      <c r="D57" s="214">
        <v>426913</v>
      </c>
      <c r="E57" s="215">
        <v>480000</v>
      </c>
      <c r="F57" s="216" t="s">
        <v>55</v>
      </c>
      <c r="G57" s="216" t="s">
        <v>215</v>
      </c>
      <c r="H57" s="216" t="s">
        <v>140</v>
      </c>
      <c r="I57" s="216" t="s">
        <v>141</v>
      </c>
      <c r="J57" s="171" t="s">
        <v>75</v>
      </c>
    </row>
    <row r="58" spans="1:10" s="6" customFormat="1" ht="31.5" customHeight="1" thickBo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</row>
    <row r="59" spans="1:10" s="6" customFormat="1" ht="41.25" customHeight="1">
      <c r="A59" s="17">
        <f>A57+1</f>
        <v>46</v>
      </c>
      <c r="B59" s="210" t="s">
        <v>249</v>
      </c>
      <c r="C59" s="217">
        <v>475000</v>
      </c>
      <c r="D59" s="218">
        <v>512251</v>
      </c>
      <c r="E59" s="219">
        <v>475000</v>
      </c>
      <c r="F59" s="220" t="s">
        <v>55</v>
      </c>
      <c r="G59" s="220" t="s">
        <v>207</v>
      </c>
      <c r="H59" s="220" t="s">
        <v>140</v>
      </c>
      <c r="I59" s="220" t="s">
        <v>141</v>
      </c>
      <c r="J59" s="211" t="s">
        <v>75</v>
      </c>
    </row>
    <row r="60" spans="1:10" s="6" customFormat="1" ht="46.5" customHeight="1">
      <c r="A60" s="23">
        <f t="shared" si="0"/>
        <v>47</v>
      </c>
      <c r="B60" s="84" t="s">
        <v>173</v>
      </c>
      <c r="C60" s="42">
        <v>2762500</v>
      </c>
      <c r="D60" s="21">
        <v>426761</v>
      </c>
      <c r="E60" s="150">
        <v>2762500</v>
      </c>
      <c r="F60" s="21" t="s">
        <v>55</v>
      </c>
      <c r="G60" s="21" t="s">
        <v>216</v>
      </c>
      <c r="H60" s="21" t="s">
        <v>140</v>
      </c>
      <c r="I60" s="21" t="s">
        <v>141</v>
      </c>
      <c r="J60" s="128" t="s">
        <v>75</v>
      </c>
    </row>
    <row r="61" spans="1:12" ht="87" customHeight="1" thickBot="1">
      <c r="A61" s="221">
        <f>A60+1</f>
        <v>48</v>
      </c>
      <c r="B61" s="212" t="s">
        <v>254</v>
      </c>
      <c r="C61" s="222">
        <v>1840000</v>
      </c>
      <c r="D61" s="216">
        <v>512221</v>
      </c>
      <c r="E61" s="212">
        <v>1840000</v>
      </c>
      <c r="F61" s="216" t="s">
        <v>55</v>
      </c>
      <c r="G61" s="216" t="s">
        <v>217</v>
      </c>
      <c r="H61" s="216" t="s">
        <v>198</v>
      </c>
      <c r="I61" s="216" t="s">
        <v>218</v>
      </c>
      <c r="J61" s="207" t="s">
        <v>255</v>
      </c>
      <c r="L61" s="230"/>
    </row>
    <row r="62" spans="1:62" s="35" customFormat="1" ht="30" customHeight="1" thickBot="1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10" s="6" customFormat="1" ht="24" customHeight="1" thickBot="1">
      <c r="A63" s="268" t="s">
        <v>58</v>
      </c>
      <c r="B63" s="268"/>
      <c r="C63" s="268"/>
      <c r="D63" s="268"/>
      <c r="E63" s="268"/>
      <c r="F63" s="268"/>
      <c r="G63" s="268"/>
      <c r="H63" s="268"/>
      <c r="I63" s="268"/>
      <c r="J63" s="144"/>
    </row>
    <row r="64" spans="1:62" s="36" customFormat="1" ht="58.5" customHeight="1" thickBot="1">
      <c r="A64" s="45" t="s">
        <v>4</v>
      </c>
      <c r="B64" s="46" t="s">
        <v>5</v>
      </c>
      <c r="C64" s="12" t="s">
        <v>6</v>
      </c>
      <c r="D64" s="13" t="s">
        <v>7</v>
      </c>
      <c r="E64" s="12" t="s">
        <v>8</v>
      </c>
      <c r="F64" s="12" t="s">
        <v>9</v>
      </c>
      <c r="G64" s="12" t="s">
        <v>10</v>
      </c>
      <c r="H64" s="96" t="s">
        <v>11</v>
      </c>
      <c r="I64" s="145" t="s">
        <v>12</v>
      </c>
      <c r="J64" s="121" t="s">
        <v>84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10" ht="22.5" customHeight="1">
      <c r="A65" s="223"/>
      <c r="B65" s="183" t="s">
        <v>59</v>
      </c>
      <c r="C65" s="281"/>
      <c r="D65" s="281"/>
      <c r="E65" s="184">
        <f>SUM(E66:E82)</f>
        <v>37347931.8</v>
      </c>
      <c r="F65" s="266"/>
      <c r="G65" s="267"/>
      <c r="H65" s="267"/>
      <c r="I65" s="267"/>
      <c r="J65" s="267"/>
    </row>
    <row r="66" spans="1:10" ht="45.75" customHeight="1">
      <c r="A66" s="23">
        <v>1</v>
      </c>
      <c r="B66" s="77" t="s">
        <v>147</v>
      </c>
      <c r="C66" s="29">
        <v>936000</v>
      </c>
      <c r="D66" s="21">
        <v>423212</v>
      </c>
      <c r="E66" s="124">
        <v>936000</v>
      </c>
      <c r="F66" s="21" t="s">
        <v>55</v>
      </c>
      <c r="G66" s="133" t="s">
        <v>215</v>
      </c>
      <c r="H66" s="175" t="s">
        <v>140</v>
      </c>
      <c r="I66" s="175" t="s">
        <v>141</v>
      </c>
      <c r="J66" s="128" t="s">
        <v>75</v>
      </c>
    </row>
    <row r="67" spans="1:12" ht="47.25" customHeight="1">
      <c r="A67" s="23">
        <f>A66+1</f>
        <v>2</v>
      </c>
      <c r="B67" s="77" t="s">
        <v>60</v>
      </c>
      <c r="C67" s="29">
        <v>450000</v>
      </c>
      <c r="D67" s="21">
        <v>421512</v>
      </c>
      <c r="E67" s="77">
        <v>450000</v>
      </c>
      <c r="F67" s="21" t="s">
        <v>55</v>
      </c>
      <c r="G67" s="133" t="s">
        <v>219</v>
      </c>
      <c r="H67" s="175" t="s">
        <v>140</v>
      </c>
      <c r="I67" s="175" t="s">
        <v>141</v>
      </c>
      <c r="J67" s="128" t="s">
        <v>75</v>
      </c>
      <c r="L67" s="7"/>
    </row>
    <row r="68" spans="1:62" ht="66.75" customHeight="1">
      <c r="A68" s="176">
        <f aca="true" t="shared" si="1" ref="A68:A79">A67+1</f>
        <v>3</v>
      </c>
      <c r="B68" s="185" t="s">
        <v>61</v>
      </c>
      <c r="C68" s="186">
        <v>4267931.8</v>
      </c>
      <c r="D68" s="179" t="s">
        <v>170</v>
      </c>
      <c r="E68" s="177">
        <v>4267931.8</v>
      </c>
      <c r="F68" s="28" t="s">
        <v>55</v>
      </c>
      <c r="G68" s="28" t="s">
        <v>197</v>
      </c>
      <c r="H68" s="28" t="s">
        <v>136</v>
      </c>
      <c r="I68" s="28" t="s">
        <v>137</v>
      </c>
      <c r="J68" s="182" t="s">
        <v>75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50.25" customHeight="1">
      <c r="A69" s="176">
        <f>A68+1</f>
        <v>4</v>
      </c>
      <c r="B69" s="84" t="s">
        <v>62</v>
      </c>
      <c r="C69" s="42">
        <v>1700000</v>
      </c>
      <c r="D69" s="28">
        <v>423212</v>
      </c>
      <c r="E69" s="177">
        <v>1700000</v>
      </c>
      <c r="F69" s="28" t="s">
        <v>44</v>
      </c>
      <c r="G69" s="178" t="s">
        <v>220</v>
      </c>
      <c r="H69" s="179" t="s">
        <v>140</v>
      </c>
      <c r="I69" s="179" t="s">
        <v>141</v>
      </c>
      <c r="J69" s="187" t="s">
        <v>75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63.75" customHeight="1" thickBot="1">
      <c r="A70" s="54">
        <f t="shared" si="1"/>
        <v>5</v>
      </c>
      <c r="B70" s="88" t="s">
        <v>63</v>
      </c>
      <c r="C70" s="55">
        <v>3500000</v>
      </c>
      <c r="D70" s="56">
        <v>423221</v>
      </c>
      <c r="E70" s="88">
        <v>3500000</v>
      </c>
      <c r="F70" s="56" t="s">
        <v>44</v>
      </c>
      <c r="G70" s="227" t="s">
        <v>219</v>
      </c>
      <c r="H70" s="228" t="s">
        <v>140</v>
      </c>
      <c r="I70" s="228" t="s">
        <v>141</v>
      </c>
      <c r="J70" s="171" t="s">
        <v>75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36" customHeight="1" thickBo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64.5" customHeight="1">
      <c r="A72" s="17">
        <f>A70+1</f>
        <v>6</v>
      </c>
      <c r="B72" s="19" t="s">
        <v>64</v>
      </c>
      <c r="C72" s="49">
        <v>800000</v>
      </c>
      <c r="D72" s="18">
        <v>421414</v>
      </c>
      <c r="E72" s="19">
        <v>800000</v>
      </c>
      <c r="F72" s="18" t="s">
        <v>44</v>
      </c>
      <c r="G72" s="18" t="s">
        <v>221</v>
      </c>
      <c r="H72" s="18" t="s">
        <v>222</v>
      </c>
      <c r="I72" s="18" t="s">
        <v>223</v>
      </c>
      <c r="J72" s="211" t="s">
        <v>75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57" customHeight="1">
      <c r="A73" s="23">
        <f t="shared" si="1"/>
        <v>7</v>
      </c>
      <c r="B73" s="77" t="s">
        <v>65</v>
      </c>
      <c r="C73" s="29">
        <v>1600000</v>
      </c>
      <c r="D73" s="21">
        <v>424331</v>
      </c>
      <c r="E73" s="77">
        <v>1600000</v>
      </c>
      <c r="F73" s="21" t="s">
        <v>44</v>
      </c>
      <c r="G73" s="29" t="s">
        <v>224</v>
      </c>
      <c r="H73" s="53" t="s">
        <v>142</v>
      </c>
      <c r="I73" s="53" t="s">
        <v>176</v>
      </c>
      <c r="J73" s="128" t="s">
        <v>75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48" customHeight="1">
      <c r="A74" s="23">
        <f t="shared" si="1"/>
        <v>8</v>
      </c>
      <c r="B74" s="77" t="s">
        <v>66</v>
      </c>
      <c r="C74" s="29">
        <v>560000</v>
      </c>
      <c r="D74" s="21">
        <v>424331</v>
      </c>
      <c r="E74" s="77">
        <v>560000</v>
      </c>
      <c r="F74" s="21" t="s">
        <v>44</v>
      </c>
      <c r="G74" s="133" t="s">
        <v>225</v>
      </c>
      <c r="H74" s="134" t="s">
        <v>226</v>
      </c>
      <c r="I74" s="134" t="s">
        <v>227</v>
      </c>
      <c r="J74" s="128" t="s">
        <v>75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46.5" customHeight="1">
      <c r="A75" s="23">
        <f>A74+1</f>
        <v>9</v>
      </c>
      <c r="B75" s="77" t="s">
        <v>67</v>
      </c>
      <c r="C75" s="29">
        <v>10000000</v>
      </c>
      <c r="D75" s="21">
        <v>425251</v>
      </c>
      <c r="E75" s="77">
        <v>10000000</v>
      </c>
      <c r="F75" s="21" t="s">
        <v>68</v>
      </c>
      <c r="G75" s="21" t="s">
        <v>228</v>
      </c>
      <c r="H75" s="21" t="s">
        <v>222</v>
      </c>
      <c r="I75" s="21" t="s">
        <v>229</v>
      </c>
      <c r="J75" s="128" t="s">
        <v>75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51.75" customHeight="1">
      <c r="A76" s="23">
        <f t="shared" si="1"/>
        <v>10</v>
      </c>
      <c r="B76" s="77" t="s">
        <v>69</v>
      </c>
      <c r="C76" s="29">
        <v>4700000</v>
      </c>
      <c r="D76" s="21">
        <v>425000</v>
      </c>
      <c r="E76" s="77">
        <v>4700000</v>
      </c>
      <c r="F76" s="21" t="s">
        <v>44</v>
      </c>
      <c r="G76" s="133" t="s">
        <v>230</v>
      </c>
      <c r="H76" s="134" t="s">
        <v>184</v>
      </c>
      <c r="I76" s="134" t="s">
        <v>231</v>
      </c>
      <c r="J76" s="128" t="s">
        <v>75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42" customHeight="1">
      <c r="A77" s="23">
        <f>A76+1</f>
        <v>11</v>
      </c>
      <c r="B77" s="77" t="s">
        <v>70</v>
      </c>
      <c r="C77" s="29">
        <v>900000</v>
      </c>
      <c r="D77" s="21">
        <v>425212</v>
      </c>
      <c r="E77" s="77">
        <v>900000</v>
      </c>
      <c r="F77" s="21" t="s">
        <v>44</v>
      </c>
      <c r="G77" s="133" t="s">
        <v>191</v>
      </c>
      <c r="H77" s="134" t="s">
        <v>208</v>
      </c>
      <c r="I77" s="134" t="s">
        <v>232</v>
      </c>
      <c r="J77" s="128" t="s">
        <v>75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44.25" customHeight="1">
      <c r="A78" s="23">
        <f t="shared" si="1"/>
        <v>12</v>
      </c>
      <c r="B78" s="77" t="s">
        <v>71</v>
      </c>
      <c r="C78" s="29">
        <v>2000000</v>
      </c>
      <c r="D78" s="21">
        <v>425252</v>
      </c>
      <c r="E78" s="77">
        <v>2000000</v>
      </c>
      <c r="F78" s="21" t="s">
        <v>44</v>
      </c>
      <c r="G78" s="21" t="s">
        <v>233</v>
      </c>
      <c r="H78" s="21" t="s">
        <v>234</v>
      </c>
      <c r="I78" s="21" t="s">
        <v>148</v>
      </c>
      <c r="J78" s="128" t="s">
        <v>75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45" customHeight="1">
      <c r="A79" s="23">
        <f t="shared" si="1"/>
        <v>13</v>
      </c>
      <c r="B79" s="80" t="s">
        <v>72</v>
      </c>
      <c r="C79" s="29">
        <v>250000</v>
      </c>
      <c r="D79" s="79">
        <v>421321</v>
      </c>
      <c r="E79" s="77">
        <v>250000</v>
      </c>
      <c r="F79" s="21" t="s">
        <v>44</v>
      </c>
      <c r="G79" s="21" t="s">
        <v>206</v>
      </c>
      <c r="H79" s="21" t="s">
        <v>235</v>
      </c>
      <c r="I79" s="21" t="s">
        <v>236</v>
      </c>
      <c r="J79" s="128" t="s">
        <v>75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66.75" customHeight="1">
      <c r="A80" s="52">
        <v>14</v>
      </c>
      <c r="B80" s="81" t="s">
        <v>73</v>
      </c>
      <c r="C80" s="53">
        <v>2000000</v>
      </c>
      <c r="D80" s="26">
        <v>511451</v>
      </c>
      <c r="E80" s="151">
        <v>2000000</v>
      </c>
      <c r="F80" s="26" t="s">
        <v>44</v>
      </c>
      <c r="G80" s="26" t="s">
        <v>237</v>
      </c>
      <c r="H80" s="26" t="s">
        <v>74</v>
      </c>
      <c r="I80" s="26" t="s">
        <v>171</v>
      </c>
      <c r="J80" s="128" t="s">
        <v>75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81.75" customHeight="1">
      <c r="A81" s="23">
        <v>15</v>
      </c>
      <c r="B81" s="77" t="s">
        <v>76</v>
      </c>
      <c r="C81" s="29">
        <v>3000000</v>
      </c>
      <c r="D81" s="21">
        <v>511451</v>
      </c>
      <c r="E81" s="124">
        <v>3000000</v>
      </c>
      <c r="F81" s="21" t="s">
        <v>44</v>
      </c>
      <c r="G81" s="21" t="s">
        <v>241</v>
      </c>
      <c r="H81" s="21" t="s">
        <v>74</v>
      </c>
      <c r="I81" s="21" t="s">
        <v>74</v>
      </c>
      <c r="J81" s="128" t="s">
        <v>75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65.25" customHeight="1" thickBot="1">
      <c r="A82" s="232">
        <v>16</v>
      </c>
      <c r="B82" s="233" t="s">
        <v>258</v>
      </c>
      <c r="C82" s="234">
        <v>684000</v>
      </c>
      <c r="D82" s="235">
        <v>424351</v>
      </c>
      <c r="E82" s="236">
        <v>684000</v>
      </c>
      <c r="F82" s="235" t="s">
        <v>44</v>
      </c>
      <c r="G82" s="235" t="s">
        <v>259</v>
      </c>
      <c r="H82" s="235" t="s">
        <v>260</v>
      </c>
      <c r="I82" s="235" t="s">
        <v>261</v>
      </c>
      <c r="J82" s="237" t="s">
        <v>262</v>
      </c>
      <c r="K82" s="23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23.25" customHeight="1" thickBot="1">
      <c r="A83" s="268" t="s">
        <v>77</v>
      </c>
      <c r="B83" s="269"/>
      <c r="C83" s="269"/>
      <c r="D83" s="269"/>
      <c r="E83" s="269"/>
      <c r="F83" s="269"/>
      <c r="G83" s="269"/>
      <c r="H83" s="269"/>
      <c r="I83" s="269"/>
      <c r="J83" s="270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23.25" customHeight="1">
      <c r="A84" s="273" t="s">
        <v>4</v>
      </c>
      <c r="B84" s="275" t="s">
        <v>5</v>
      </c>
      <c r="C84" s="271" t="s">
        <v>6</v>
      </c>
      <c r="D84" s="297" t="s">
        <v>7</v>
      </c>
      <c r="E84" s="271" t="s">
        <v>8</v>
      </c>
      <c r="F84" s="271" t="s">
        <v>9</v>
      </c>
      <c r="G84" s="271" t="s">
        <v>10</v>
      </c>
      <c r="H84" s="285" t="s">
        <v>11</v>
      </c>
      <c r="I84" s="285" t="s">
        <v>12</v>
      </c>
      <c r="J84" s="262" t="s">
        <v>84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23.25" customHeight="1" thickBot="1">
      <c r="A85" s="274"/>
      <c r="B85" s="276"/>
      <c r="C85" s="272"/>
      <c r="D85" s="298"/>
      <c r="E85" s="272"/>
      <c r="F85" s="272"/>
      <c r="G85" s="272"/>
      <c r="H85" s="286"/>
      <c r="I85" s="286"/>
      <c r="J85" s="26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27.75" customHeight="1" thickBot="1">
      <c r="A86" s="47"/>
      <c r="B86" s="48" t="s">
        <v>78</v>
      </c>
      <c r="C86" s="264"/>
      <c r="D86" s="265"/>
      <c r="E86" s="58">
        <f>E87+E88</f>
        <v>2250000</v>
      </c>
      <c r="F86" s="198"/>
      <c r="G86" s="198"/>
      <c r="H86" s="199"/>
      <c r="I86" s="199"/>
      <c r="J86" s="200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57.75" customHeight="1">
      <c r="A87" s="180">
        <v>1</v>
      </c>
      <c r="B87" s="135" t="s">
        <v>152</v>
      </c>
      <c r="C87" s="153">
        <v>750000</v>
      </c>
      <c r="D87" s="163">
        <v>511226</v>
      </c>
      <c r="E87" s="135">
        <v>750000</v>
      </c>
      <c r="F87" s="146" t="s">
        <v>44</v>
      </c>
      <c r="G87" s="146" t="s">
        <v>153</v>
      </c>
      <c r="H87" s="146" t="s">
        <v>153</v>
      </c>
      <c r="I87" s="146" t="s">
        <v>153</v>
      </c>
      <c r="J87" s="172" t="s">
        <v>75</v>
      </c>
      <c r="K87" s="7"/>
      <c r="L87" s="231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48" customHeight="1" thickBot="1">
      <c r="A88" s="54">
        <v>2</v>
      </c>
      <c r="B88" s="136" t="s">
        <v>250</v>
      </c>
      <c r="C88" s="154">
        <v>1500000</v>
      </c>
      <c r="D88" s="164">
        <v>425113</v>
      </c>
      <c r="E88" s="136">
        <v>1500000</v>
      </c>
      <c r="F88" s="56" t="s">
        <v>44</v>
      </c>
      <c r="G88" s="174" t="s">
        <v>153</v>
      </c>
      <c r="H88" s="174" t="s">
        <v>153</v>
      </c>
      <c r="I88" s="174" t="s">
        <v>153</v>
      </c>
      <c r="J88" s="173" t="s">
        <v>75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48" customHeight="1">
      <c r="A89" s="43"/>
      <c r="B89" s="201"/>
      <c r="C89" s="202"/>
      <c r="D89" s="203"/>
      <c r="E89" s="201"/>
      <c r="F89" s="57"/>
      <c r="G89" s="204"/>
      <c r="H89" s="204"/>
      <c r="I89" s="204"/>
      <c r="J89" s="20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2.75" customHeight="1">
      <c r="A90" s="30"/>
      <c r="B90" s="59"/>
      <c r="C90" s="59"/>
      <c r="D90" s="60"/>
      <c r="E90" s="59"/>
      <c r="F90" s="6"/>
      <c r="G90" s="295" t="s">
        <v>175</v>
      </c>
      <c r="H90" s="295"/>
      <c r="I90" s="295"/>
      <c r="J90" s="29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5">
      <c r="A91" s="30"/>
      <c r="G91" s="279"/>
      <c r="H91" s="279"/>
      <c r="I91" s="279"/>
      <c r="J91" s="7"/>
      <c r="K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10" ht="14.25">
      <c r="A92" s="30"/>
      <c r="G92" s="277"/>
      <c r="H92" s="278"/>
      <c r="I92" s="278"/>
      <c r="J92" s="278"/>
    </row>
    <row r="93" spans="1:9" ht="14.25">
      <c r="A93" s="30"/>
      <c r="I93" s="6"/>
    </row>
    <row r="94" spans="1:9" ht="14.25">
      <c r="A94" s="30"/>
      <c r="I94" s="6"/>
    </row>
    <row r="95" ht="14.25">
      <c r="E95" s="61"/>
    </row>
  </sheetData>
  <sheetProtection/>
  <mergeCells count="33">
    <mergeCell ref="G90:J90"/>
    <mergeCell ref="A62:J62"/>
    <mergeCell ref="A71:J71"/>
    <mergeCell ref="A24:J24"/>
    <mergeCell ref="A34:J34"/>
    <mergeCell ref="A46:J46"/>
    <mergeCell ref="A58:J58"/>
    <mergeCell ref="C84:C85"/>
    <mergeCell ref="D84:D85"/>
    <mergeCell ref="F84:F85"/>
    <mergeCell ref="A2:I2"/>
    <mergeCell ref="A3:I3"/>
    <mergeCell ref="B4:D4"/>
    <mergeCell ref="E4:G4"/>
    <mergeCell ref="A6:J6"/>
    <mergeCell ref="I4:J4"/>
    <mergeCell ref="G92:J92"/>
    <mergeCell ref="G91:I91"/>
    <mergeCell ref="C8:D8"/>
    <mergeCell ref="A63:I63"/>
    <mergeCell ref="C65:D65"/>
    <mergeCell ref="F8:J8"/>
    <mergeCell ref="A15:J15"/>
    <mergeCell ref="G84:G85"/>
    <mergeCell ref="H84:H85"/>
    <mergeCell ref="I84:I85"/>
    <mergeCell ref="J84:J85"/>
    <mergeCell ref="C86:D86"/>
    <mergeCell ref="F65:J65"/>
    <mergeCell ref="A83:J83"/>
    <mergeCell ref="E84:E85"/>
    <mergeCell ref="A84:A85"/>
    <mergeCell ref="B84:B85"/>
  </mergeCells>
  <printOptions/>
  <pageMargins left="0" right="0" top="0" bottom="0" header="0.11811023622047245" footer="0"/>
  <pageSetup horizontalDpi="600" verticalDpi="600" orientation="landscape" scale="97" r:id="rId1"/>
  <rowBreaks count="6" manualBreakCount="6">
    <brk id="14" max="9" man="1"/>
    <brk id="23" max="9" man="1"/>
    <brk id="33" max="9" man="1"/>
    <brk id="45" max="9" man="1"/>
    <brk id="57" max="9" man="1"/>
    <brk id="91" max="9" man="1"/>
  </rowBreaks>
  <colBreaks count="1" manualBreakCount="1">
    <brk id="10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4">
      <selection activeCell="L43" sqref="L43"/>
    </sheetView>
  </sheetViews>
  <sheetFormatPr defaultColWidth="9.140625" defaultRowHeight="12.75"/>
  <cols>
    <col min="1" max="1" width="2.8515625" style="62" customWidth="1"/>
    <col min="2" max="2" width="40.140625" style="62" customWidth="1"/>
    <col min="3" max="3" width="10.421875" style="62" customWidth="1"/>
    <col min="4" max="4" width="7.140625" style="62" customWidth="1"/>
    <col min="5" max="5" width="12.28125" style="62" customWidth="1"/>
    <col min="6" max="6" width="11.8515625" style="62" customWidth="1"/>
    <col min="7" max="7" width="10.00390625" style="62" customWidth="1"/>
    <col min="8" max="8" width="9.28125" style="62" customWidth="1"/>
    <col min="9" max="9" width="9.57421875" style="62" customWidth="1"/>
    <col min="10" max="10" width="10.421875" style="63" customWidth="1"/>
  </cols>
  <sheetData>
    <row r="1" spans="1:10" ht="18.75" customHeight="1" thickBot="1">
      <c r="A1" s="305" t="s">
        <v>268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69" customHeight="1" thickBot="1">
      <c r="A2" s="64" t="s">
        <v>4</v>
      </c>
      <c r="B2" s="65" t="s">
        <v>5</v>
      </c>
      <c r="C2" s="65" t="s">
        <v>79</v>
      </c>
      <c r="D2" s="66" t="s">
        <v>80</v>
      </c>
      <c r="E2" s="65" t="s">
        <v>81</v>
      </c>
      <c r="F2" s="97" t="s">
        <v>98</v>
      </c>
      <c r="G2" s="65" t="s">
        <v>82</v>
      </c>
      <c r="H2" s="65" t="s">
        <v>83</v>
      </c>
      <c r="I2" s="65" t="s">
        <v>12</v>
      </c>
      <c r="J2" s="67" t="s">
        <v>84</v>
      </c>
    </row>
    <row r="3" spans="1:10" ht="21.75" customHeight="1" thickBot="1">
      <c r="A3" s="68"/>
      <c r="B3" s="69" t="s">
        <v>85</v>
      </c>
      <c r="C3" s="299"/>
      <c r="D3" s="300"/>
      <c r="E3" s="70">
        <f>E22+E44</f>
        <v>12443000</v>
      </c>
      <c r="F3" s="302"/>
      <c r="G3" s="303"/>
      <c r="H3" s="303"/>
      <c r="I3" s="303"/>
      <c r="J3" s="304"/>
    </row>
    <row r="4" spans="1:10" ht="20.25" customHeight="1" thickBot="1">
      <c r="A4" s="72"/>
      <c r="B4" s="73"/>
      <c r="C4" s="74"/>
      <c r="D4" s="74"/>
      <c r="E4" s="74"/>
      <c r="F4" s="75"/>
      <c r="G4" s="75"/>
      <c r="H4" s="75"/>
      <c r="I4" s="313" t="s">
        <v>269</v>
      </c>
      <c r="J4" s="313"/>
    </row>
    <row r="5" spans="1:10" ht="15" thickBot="1">
      <c r="A5" s="306" t="s">
        <v>3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ht="42">
      <c r="A6" s="76">
        <v>1</v>
      </c>
      <c r="B6" s="77" t="s">
        <v>86</v>
      </c>
      <c r="C6" s="78">
        <v>200000</v>
      </c>
      <c r="D6" s="79">
        <v>426111</v>
      </c>
      <c r="E6" s="80">
        <v>200000</v>
      </c>
      <c r="F6" s="147" t="s">
        <v>161</v>
      </c>
      <c r="G6" s="79" t="s">
        <v>166</v>
      </c>
      <c r="H6" s="79" t="s">
        <v>166</v>
      </c>
      <c r="I6" s="79" t="s">
        <v>166</v>
      </c>
      <c r="J6" s="125" t="s">
        <v>75</v>
      </c>
    </row>
    <row r="7" spans="1:10" ht="39.75" customHeight="1">
      <c r="A7" s="76">
        <f>A6+1</f>
        <v>2</v>
      </c>
      <c r="B7" s="77" t="s">
        <v>154</v>
      </c>
      <c r="C7" s="78">
        <v>270000</v>
      </c>
      <c r="D7" s="79">
        <v>426111</v>
      </c>
      <c r="E7" s="80">
        <v>270000</v>
      </c>
      <c r="F7" s="147" t="s">
        <v>161</v>
      </c>
      <c r="G7" s="79" t="s">
        <v>164</v>
      </c>
      <c r="H7" s="79" t="s">
        <v>121</v>
      </c>
      <c r="I7" s="79" t="s">
        <v>165</v>
      </c>
      <c r="J7" s="125" t="s">
        <v>75</v>
      </c>
    </row>
    <row r="8" spans="1:10" ht="29.25">
      <c r="A8" s="76">
        <f aca="true" t="shared" si="0" ref="A8:A19">A7+1</f>
        <v>3</v>
      </c>
      <c r="B8" s="77" t="s">
        <v>158</v>
      </c>
      <c r="C8" s="78">
        <v>15000</v>
      </c>
      <c r="D8" s="79">
        <v>426911</v>
      </c>
      <c r="E8" s="80">
        <v>15000</v>
      </c>
      <c r="F8" s="147" t="s">
        <v>161</v>
      </c>
      <c r="G8" s="79" t="s">
        <v>164</v>
      </c>
      <c r="H8" s="79" t="s">
        <v>121</v>
      </c>
      <c r="I8" s="79" t="s">
        <v>165</v>
      </c>
      <c r="J8" s="125" t="s">
        <v>75</v>
      </c>
    </row>
    <row r="9" spans="1:10" ht="33" customHeight="1">
      <c r="A9" s="76">
        <f t="shared" si="0"/>
        <v>4</v>
      </c>
      <c r="B9" s="137" t="s">
        <v>87</v>
      </c>
      <c r="C9" s="78">
        <v>100000</v>
      </c>
      <c r="D9" s="21">
        <v>426911</v>
      </c>
      <c r="E9" s="80">
        <v>100000</v>
      </c>
      <c r="F9" s="147" t="s">
        <v>161</v>
      </c>
      <c r="G9" s="79" t="s">
        <v>166</v>
      </c>
      <c r="H9" s="79" t="s">
        <v>166</v>
      </c>
      <c r="I9" s="79" t="s">
        <v>166</v>
      </c>
      <c r="J9" s="125" t="s">
        <v>75</v>
      </c>
    </row>
    <row r="10" spans="1:10" ht="32.25" customHeight="1">
      <c r="A10" s="76">
        <f t="shared" si="0"/>
        <v>5</v>
      </c>
      <c r="B10" s="81" t="s">
        <v>88</v>
      </c>
      <c r="C10" s="82">
        <v>100000</v>
      </c>
      <c r="D10" s="51">
        <v>426913</v>
      </c>
      <c r="E10" s="50">
        <v>100000</v>
      </c>
      <c r="F10" s="147" t="s">
        <v>161</v>
      </c>
      <c r="G10" s="79" t="s">
        <v>166</v>
      </c>
      <c r="H10" s="79" t="s">
        <v>166</v>
      </c>
      <c r="I10" s="79" t="s">
        <v>166</v>
      </c>
      <c r="J10" s="125" t="s">
        <v>75</v>
      </c>
    </row>
    <row r="11" spans="1:10" ht="28.5" customHeight="1">
      <c r="A11" s="76">
        <f t="shared" si="0"/>
        <v>6</v>
      </c>
      <c r="B11" s="137" t="s">
        <v>89</v>
      </c>
      <c r="C11" s="78">
        <v>200000</v>
      </c>
      <c r="D11" s="21">
        <v>426913</v>
      </c>
      <c r="E11" s="80">
        <v>200000</v>
      </c>
      <c r="F11" s="147" t="s">
        <v>161</v>
      </c>
      <c r="G11" s="79" t="s">
        <v>166</v>
      </c>
      <c r="H11" s="79" t="s">
        <v>166</v>
      </c>
      <c r="I11" s="79" t="s">
        <v>166</v>
      </c>
      <c r="J11" s="125" t="s">
        <v>75</v>
      </c>
    </row>
    <row r="12" spans="1:10" ht="36.75" customHeight="1">
      <c r="A12" s="76">
        <f t="shared" si="0"/>
        <v>7</v>
      </c>
      <c r="B12" s="138" t="s">
        <v>90</v>
      </c>
      <c r="C12" s="82">
        <v>160000</v>
      </c>
      <c r="D12" s="51">
        <v>426913</v>
      </c>
      <c r="E12" s="50">
        <v>160000</v>
      </c>
      <c r="F12" s="147" t="s">
        <v>161</v>
      </c>
      <c r="G12" s="79" t="s">
        <v>166</v>
      </c>
      <c r="H12" s="79" t="s">
        <v>166</v>
      </c>
      <c r="I12" s="79" t="s">
        <v>166</v>
      </c>
      <c r="J12" s="125" t="s">
        <v>75</v>
      </c>
    </row>
    <row r="13" spans="1:10" ht="29.25">
      <c r="A13" s="76">
        <f t="shared" si="0"/>
        <v>8</v>
      </c>
      <c r="B13" s="77" t="s">
        <v>91</v>
      </c>
      <c r="C13" s="78">
        <v>400000</v>
      </c>
      <c r="D13" s="79">
        <v>512221</v>
      </c>
      <c r="E13" s="80">
        <v>400000</v>
      </c>
      <c r="F13" s="147" t="s">
        <v>161</v>
      </c>
      <c r="G13" s="79" t="s">
        <v>166</v>
      </c>
      <c r="H13" s="79" t="s">
        <v>166</v>
      </c>
      <c r="I13" s="79" t="s">
        <v>166</v>
      </c>
      <c r="J13" s="125" t="s">
        <v>75</v>
      </c>
    </row>
    <row r="14" spans="1:10" ht="31.5" customHeight="1">
      <c r="A14" s="76">
        <f t="shared" si="0"/>
        <v>9</v>
      </c>
      <c r="B14" s="139" t="s">
        <v>92</v>
      </c>
      <c r="C14" s="78">
        <v>100000</v>
      </c>
      <c r="D14" s="79">
        <v>425191</v>
      </c>
      <c r="E14" s="80">
        <v>100000</v>
      </c>
      <c r="F14" s="147" t="s">
        <v>161</v>
      </c>
      <c r="G14" s="79" t="s">
        <v>140</v>
      </c>
      <c r="H14" s="79" t="s">
        <v>140</v>
      </c>
      <c r="I14" s="79" t="s">
        <v>141</v>
      </c>
      <c r="J14" s="125" t="s">
        <v>75</v>
      </c>
    </row>
    <row r="15" spans="1:10" ht="33" customHeight="1">
      <c r="A15" s="76">
        <f t="shared" si="0"/>
        <v>10</v>
      </c>
      <c r="B15" s="139" t="s">
        <v>93</v>
      </c>
      <c r="C15" s="78">
        <v>20000</v>
      </c>
      <c r="D15" s="79">
        <v>426124</v>
      </c>
      <c r="E15" s="80">
        <v>20000</v>
      </c>
      <c r="F15" s="147" t="s">
        <v>161</v>
      </c>
      <c r="G15" s="79" t="s">
        <v>166</v>
      </c>
      <c r="H15" s="79" t="s">
        <v>166</v>
      </c>
      <c r="I15" s="79" t="s">
        <v>166</v>
      </c>
      <c r="J15" s="125" t="s">
        <v>75</v>
      </c>
    </row>
    <row r="16" spans="1:10" ht="35.25" customHeight="1">
      <c r="A16" s="76">
        <f t="shared" si="0"/>
        <v>11</v>
      </c>
      <c r="B16" s="77" t="s">
        <v>94</v>
      </c>
      <c r="C16" s="78">
        <v>400000</v>
      </c>
      <c r="D16" s="79">
        <v>512211</v>
      </c>
      <c r="E16" s="80">
        <v>400000</v>
      </c>
      <c r="F16" s="147" t="s">
        <v>161</v>
      </c>
      <c r="G16" s="79" t="s">
        <v>166</v>
      </c>
      <c r="H16" s="79" t="s">
        <v>166</v>
      </c>
      <c r="I16" s="79" t="s">
        <v>166</v>
      </c>
      <c r="J16" s="125" t="s">
        <v>75</v>
      </c>
    </row>
    <row r="17" spans="1:10" ht="36" customHeight="1">
      <c r="A17" s="76">
        <f t="shared" si="0"/>
        <v>12</v>
      </c>
      <c r="B17" s="77" t="s">
        <v>172</v>
      </c>
      <c r="C17" s="78">
        <v>200000</v>
      </c>
      <c r="D17" s="79">
        <v>512251</v>
      </c>
      <c r="E17" s="80">
        <v>200000</v>
      </c>
      <c r="F17" s="147" t="s">
        <v>161</v>
      </c>
      <c r="G17" s="79" t="s">
        <v>166</v>
      </c>
      <c r="H17" s="79" t="s">
        <v>166</v>
      </c>
      <c r="I17" s="79" t="s">
        <v>166</v>
      </c>
      <c r="J17" s="125" t="s">
        <v>75</v>
      </c>
    </row>
    <row r="18" spans="1:10" ht="30.75" customHeight="1">
      <c r="A18" s="76">
        <f t="shared" si="0"/>
        <v>13</v>
      </c>
      <c r="B18" s="84" t="s">
        <v>160</v>
      </c>
      <c r="C18" s="85">
        <v>25000</v>
      </c>
      <c r="D18" s="86">
        <v>426911</v>
      </c>
      <c r="E18" s="87">
        <v>25000</v>
      </c>
      <c r="F18" s="147" t="s">
        <v>161</v>
      </c>
      <c r="G18" s="79" t="s">
        <v>166</v>
      </c>
      <c r="H18" s="79" t="s">
        <v>166</v>
      </c>
      <c r="I18" s="79" t="s">
        <v>166</v>
      </c>
      <c r="J18" s="125" t="s">
        <v>75</v>
      </c>
    </row>
    <row r="19" spans="1:10" ht="32.25" customHeight="1">
      <c r="A19" s="76">
        <f t="shared" si="0"/>
        <v>14</v>
      </c>
      <c r="B19" s="165" t="s">
        <v>155</v>
      </c>
      <c r="C19" s="166">
        <v>180000</v>
      </c>
      <c r="D19" s="167">
        <v>512811</v>
      </c>
      <c r="E19" s="168">
        <v>180000</v>
      </c>
      <c r="F19" s="147" t="s">
        <v>161</v>
      </c>
      <c r="G19" s="158" t="s">
        <v>164</v>
      </c>
      <c r="H19" s="158" t="s">
        <v>121</v>
      </c>
      <c r="I19" s="158" t="s">
        <v>136</v>
      </c>
      <c r="J19" s="162" t="s">
        <v>75</v>
      </c>
    </row>
    <row r="20" spans="1:10" ht="70.5" customHeight="1">
      <c r="A20" s="229">
        <v>15</v>
      </c>
      <c r="B20" s="81" t="s">
        <v>95</v>
      </c>
      <c r="C20" s="82">
        <v>7521000</v>
      </c>
      <c r="D20" s="238" t="s">
        <v>96</v>
      </c>
      <c r="E20" s="50">
        <v>7521000</v>
      </c>
      <c r="F20" s="239" t="s">
        <v>162</v>
      </c>
      <c r="G20" s="51" t="s">
        <v>166</v>
      </c>
      <c r="H20" s="51" t="s">
        <v>166</v>
      </c>
      <c r="I20" s="51" t="s">
        <v>166</v>
      </c>
      <c r="J20" s="240" t="s">
        <v>163</v>
      </c>
    </row>
    <row r="21" spans="1:10" ht="108" customHeight="1" thickBot="1">
      <c r="A21" s="244">
        <v>16</v>
      </c>
      <c r="B21" s="245" t="s">
        <v>270</v>
      </c>
      <c r="C21" s="246">
        <v>252000</v>
      </c>
      <c r="D21" s="247" t="s">
        <v>271</v>
      </c>
      <c r="E21" s="248">
        <v>252000</v>
      </c>
      <c r="F21" s="249" t="s">
        <v>161</v>
      </c>
      <c r="G21" s="250" t="s">
        <v>116</v>
      </c>
      <c r="H21" s="250" t="s">
        <v>133</v>
      </c>
      <c r="I21" s="251" t="s">
        <v>136</v>
      </c>
      <c r="J21" s="252" t="s">
        <v>272</v>
      </c>
    </row>
    <row r="22" spans="1:10" ht="22.5" customHeight="1" thickBot="1">
      <c r="A22" s="89"/>
      <c r="B22" s="90" t="s">
        <v>13</v>
      </c>
      <c r="C22" s="299"/>
      <c r="D22" s="300"/>
      <c r="E22" s="91">
        <f>SUM(E6:E21)</f>
        <v>10143000</v>
      </c>
      <c r="F22" s="302"/>
      <c r="G22" s="303"/>
      <c r="H22" s="303"/>
      <c r="I22" s="303"/>
      <c r="J22" s="304"/>
    </row>
    <row r="23" spans="1:10" ht="13.5" thickBot="1">
      <c r="A23" s="44"/>
      <c r="B23" s="93"/>
      <c r="C23" s="93"/>
      <c r="D23" s="93"/>
      <c r="E23" s="94"/>
      <c r="F23" s="71"/>
      <c r="G23" s="71"/>
      <c r="H23" s="71"/>
      <c r="I23" s="71"/>
      <c r="J23" s="92"/>
    </row>
    <row r="24" spans="1:10" ht="16.5" customHeight="1" thickBot="1">
      <c r="A24" s="307" t="s">
        <v>58</v>
      </c>
      <c r="B24" s="307"/>
      <c r="C24" s="307"/>
      <c r="D24" s="307"/>
      <c r="E24" s="307"/>
      <c r="F24" s="307"/>
      <c r="G24" s="307"/>
      <c r="H24" s="307"/>
      <c r="I24" s="307"/>
      <c r="J24" s="307"/>
    </row>
    <row r="25" spans="1:10" ht="63.75" thickBot="1">
      <c r="A25" s="95" t="s">
        <v>4</v>
      </c>
      <c r="B25" s="96" t="s">
        <v>5</v>
      </c>
      <c r="C25" s="97" t="s">
        <v>6</v>
      </c>
      <c r="D25" s="97" t="s">
        <v>97</v>
      </c>
      <c r="E25" s="97" t="s">
        <v>81</v>
      </c>
      <c r="F25" s="97" t="s">
        <v>98</v>
      </c>
      <c r="G25" s="97" t="s">
        <v>82</v>
      </c>
      <c r="H25" s="97" t="s">
        <v>83</v>
      </c>
      <c r="I25" s="97" t="s">
        <v>12</v>
      </c>
      <c r="J25" s="98" t="s">
        <v>84</v>
      </c>
    </row>
    <row r="26" spans="1:10" ht="39" customHeight="1">
      <c r="A26" s="76">
        <v>1</v>
      </c>
      <c r="B26" s="80" t="s">
        <v>99</v>
      </c>
      <c r="C26" s="78">
        <v>5000</v>
      </c>
      <c r="D26" s="79">
        <v>423911</v>
      </c>
      <c r="E26" s="80">
        <v>5000</v>
      </c>
      <c r="F26" s="147" t="s">
        <v>161</v>
      </c>
      <c r="G26" s="79" t="s">
        <v>166</v>
      </c>
      <c r="H26" s="79" t="s">
        <v>166</v>
      </c>
      <c r="I26" s="79" t="s">
        <v>166</v>
      </c>
      <c r="J26" s="125" t="s">
        <v>75</v>
      </c>
    </row>
    <row r="27" spans="1:10" ht="38.25" customHeight="1">
      <c r="A27" s="76">
        <f>A26+1</f>
        <v>2</v>
      </c>
      <c r="B27" s="80" t="s">
        <v>159</v>
      </c>
      <c r="C27" s="78">
        <v>8000</v>
      </c>
      <c r="D27" s="79">
        <v>426911</v>
      </c>
      <c r="E27" s="80">
        <v>8000</v>
      </c>
      <c r="F27" s="147" t="s">
        <v>161</v>
      </c>
      <c r="G27" s="79" t="s">
        <v>166</v>
      </c>
      <c r="H27" s="79" t="s">
        <v>166</v>
      </c>
      <c r="I27" s="79" t="s">
        <v>166</v>
      </c>
      <c r="J27" s="125" t="s">
        <v>75</v>
      </c>
    </row>
    <row r="28" spans="1:10" ht="47.25" customHeight="1">
      <c r="A28" s="76">
        <f aca="true" t="shared" si="1" ref="A28:A41">A27+1</f>
        <v>3</v>
      </c>
      <c r="B28" s="80" t="s">
        <v>100</v>
      </c>
      <c r="C28" s="78">
        <v>78000</v>
      </c>
      <c r="D28" s="79">
        <v>424331</v>
      </c>
      <c r="E28" s="80">
        <v>78000</v>
      </c>
      <c r="F28" s="147" t="s">
        <v>161</v>
      </c>
      <c r="G28" s="79" t="s">
        <v>121</v>
      </c>
      <c r="H28" s="79" t="s">
        <v>121</v>
      </c>
      <c r="I28" s="79" t="s">
        <v>136</v>
      </c>
      <c r="J28" s="125" t="s">
        <v>75</v>
      </c>
    </row>
    <row r="29" spans="1:11" ht="48.75" customHeight="1">
      <c r="A29" s="76">
        <f t="shared" si="1"/>
        <v>4</v>
      </c>
      <c r="B29" s="80" t="s">
        <v>251</v>
      </c>
      <c r="C29" s="160">
        <v>440000</v>
      </c>
      <c r="D29" s="158">
        <v>423221</v>
      </c>
      <c r="E29" s="161">
        <v>440000</v>
      </c>
      <c r="F29" s="147" t="s">
        <v>161</v>
      </c>
      <c r="G29" s="158" t="s">
        <v>140</v>
      </c>
      <c r="H29" s="158" t="s">
        <v>132</v>
      </c>
      <c r="I29" s="158" t="s">
        <v>145</v>
      </c>
      <c r="J29" s="162" t="s">
        <v>75</v>
      </c>
      <c r="K29" s="159"/>
    </row>
    <row r="30" spans="1:10" ht="36.75" customHeight="1">
      <c r="A30" s="76">
        <f t="shared" si="1"/>
        <v>5</v>
      </c>
      <c r="B30" s="80" t="s">
        <v>101</v>
      </c>
      <c r="C30" s="78">
        <v>35000</v>
      </c>
      <c r="D30" s="79">
        <v>423221</v>
      </c>
      <c r="E30" s="99">
        <v>35000</v>
      </c>
      <c r="F30" s="147" t="s">
        <v>161</v>
      </c>
      <c r="G30" s="79" t="s">
        <v>129</v>
      </c>
      <c r="H30" s="79" t="s">
        <v>129</v>
      </c>
      <c r="I30" s="79" t="s">
        <v>167</v>
      </c>
      <c r="J30" s="125" t="s">
        <v>75</v>
      </c>
    </row>
    <row r="31" spans="1:10" ht="39" customHeight="1">
      <c r="A31" s="76">
        <f t="shared" si="1"/>
        <v>6</v>
      </c>
      <c r="B31" s="140" t="s">
        <v>102</v>
      </c>
      <c r="C31" s="78">
        <v>45000</v>
      </c>
      <c r="D31" s="79">
        <v>425251</v>
      </c>
      <c r="E31" s="99">
        <v>45000</v>
      </c>
      <c r="F31" s="147" t="s">
        <v>161</v>
      </c>
      <c r="G31" s="79" t="s">
        <v>116</v>
      </c>
      <c r="H31" s="79" t="s">
        <v>133</v>
      </c>
      <c r="I31" s="79" t="s">
        <v>134</v>
      </c>
      <c r="J31" s="125" t="s">
        <v>75</v>
      </c>
    </row>
    <row r="32" spans="1:10" ht="34.5" customHeight="1">
      <c r="A32" s="76">
        <f t="shared" si="1"/>
        <v>7</v>
      </c>
      <c r="B32" s="80" t="s">
        <v>103</v>
      </c>
      <c r="C32" s="78">
        <v>5000</v>
      </c>
      <c r="D32" s="79">
        <v>426913</v>
      </c>
      <c r="E32" s="99">
        <v>5000</v>
      </c>
      <c r="F32" s="147" t="s">
        <v>161</v>
      </c>
      <c r="G32" s="79" t="s">
        <v>166</v>
      </c>
      <c r="H32" s="79" t="s">
        <v>166</v>
      </c>
      <c r="I32" s="79" t="s">
        <v>166</v>
      </c>
      <c r="J32" s="125" t="s">
        <v>75</v>
      </c>
    </row>
    <row r="33" spans="1:10" ht="48" customHeight="1">
      <c r="A33" s="76">
        <f t="shared" si="1"/>
        <v>8</v>
      </c>
      <c r="B33" s="141" t="s">
        <v>104</v>
      </c>
      <c r="C33" s="82">
        <v>120000</v>
      </c>
      <c r="D33" s="51">
        <v>421324</v>
      </c>
      <c r="E33" s="100">
        <v>120000</v>
      </c>
      <c r="F33" s="147" t="s">
        <v>161</v>
      </c>
      <c r="G33" s="79" t="s">
        <v>124</v>
      </c>
      <c r="H33" s="79" t="s">
        <v>117</v>
      </c>
      <c r="I33" s="79" t="s">
        <v>118</v>
      </c>
      <c r="J33" s="125" t="s">
        <v>75</v>
      </c>
    </row>
    <row r="34" spans="1:10" ht="49.5" customHeight="1">
      <c r="A34" s="76">
        <f t="shared" si="1"/>
        <v>9</v>
      </c>
      <c r="B34" s="140" t="s">
        <v>105</v>
      </c>
      <c r="C34" s="78">
        <v>480000</v>
      </c>
      <c r="D34" s="79">
        <v>425210</v>
      </c>
      <c r="E34" s="169">
        <v>480000</v>
      </c>
      <c r="F34" s="147" t="s">
        <v>161</v>
      </c>
      <c r="G34" s="79" t="s">
        <v>140</v>
      </c>
      <c r="H34" s="79" t="s">
        <v>132</v>
      </c>
      <c r="I34" s="79" t="s">
        <v>145</v>
      </c>
      <c r="J34" s="125" t="s">
        <v>75</v>
      </c>
    </row>
    <row r="35" spans="1:10" ht="39.75" customHeight="1">
      <c r="A35" s="76">
        <f t="shared" si="1"/>
        <v>10</v>
      </c>
      <c r="B35" s="140" t="s">
        <v>106</v>
      </c>
      <c r="C35" s="101">
        <v>80000</v>
      </c>
      <c r="D35" s="102">
        <v>425219</v>
      </c>
      <c r="E35" s="103">
        <v>80000</v>
      </c>
      <c r="F35" s="147" t="s">
        <v>161</v>
      </c>
      <c r="G35" s="79" t="s">
        <v>130</v>
      </c>
      <c r="H35" s="79" t="s">
        <v>130</v>
      </c>
      <c r="I35" s="79" t="s">
        <v>146</v>
      </c>
      <c r="J35" s="125" t="s">
        <v>75</v>
      </c>
    </row>
    <row r="36" spans="1:10" ht="32.25" customHeight="1">
      <c r="A36" s="76">
        <f t="shared" si="1"/>
        <v>11</v>
      </c>
      <c r="B36" s="142" t="s">
        <v>107</v>
      </c>
      <c r="C36" s="104">
        <v>50000</v>
      </c>
      <c r="D36" s="105">
        <v>423611</v>
      </c>
      <c r="E36" s="106">
        <v>50000</v>
      </c>
      <c r="F36" s="147" t="s">
        <v>161</v>
      </c>
      <c r="G36" s="79" t="s">
        <v>130</v>
      </c>
      <c r="H36" s="79" t="s">
        <v>130</v>
      </c>
      <c r="I36" s="79" t="s">
        <v>146</v>
      </c>
      <c r="J36" s="125" t="s">
        <v>75</v>
      </c>
    </row>
    <row r="37" spans="1:10" ht="32.25" customHeight="1">
      <c r="A37" s="76">
        <f t="shared" si="1"/>
        <v>12</v>
      </c>
      <c r="B37" s="143" t="s">
        <v>108</v>
      </c>
      <c r="C37" s="82">
        <v>45000</v>
      </c>
      <c r="D37" s="51">
        <v>482131</v>
      </c>
      <c r="E37" s="50">
        <v>45000</v>
      </c>
      <c r="F37" s="147" t="s">
        <v>161</v>
      </c>
      <c r="G37" s="79" t="s">
        <v>140</v>
      </c>
      <c r="H37" s="79" t="s">
        <v>132</v>
      </c>
      <c r="I37" s="79" t="s">
        <v>145</v>
      </c>
      <c r="J37" s="125" t="s">
        <v>75</v>
      </c>
    </row>
    <row r="38" spans="1:10" ht="32.25" customHeight="1">
      <c r="A38" s="76">
        <f t="shared" si="1"/>
        <v>13</v>
      </c>
      <c r="B38" s="143" t="s">
        <v>156</v>
      </c>
      <c r="C38" s="82">
        <v>100000</v>
      </c>
      <c r="D38" s="51">
        <v>422911</v>
      </c>
      <c r="E38" s="50">
        <v>100000</v>
      </c>
      <c r="F38" s="147" t="s">
        <v>161</v>
      </c>
      <c r="G38" s="79" t="s">
        <v>166</v>
      </c>
      <c r="H38" s="79" t="s">
        <v>166</v>
      </c>
      <c r="I38" s="79" t="s">
        <v>166</v>
      </c>
      <c r="J38" s="125" t="s">
        <v>75</v>
      </c>
    </row>
    <row r="39" spans="1:10" ht="33.75" customHeight="1">
      <c r="A39" s="76">
        <f t="shared" si="1"/>
        <v>14</v>
      </c>
      <c r="B39" s="143" t="s">
        <v>157</v>
      </c>
      <c r="C39" s="82">
        <v>50000</v>
      </c>
      <c r="D39" s="51">
        <v>425210</v>
      </c>
      <c r="E39" s="50">
        <v>50000</v>
      </c>
      <c r="F39" s="147" t="s">
        <v>161</v>
      </c>
      <c r="G39" s="79" t="s">
        <v>166</v>
      </c>
      <c r="H39" s="79" t="s">
        <v>166</v>
      </c>
      <c r="I39" s="79" t="s">
        <v>166</v>
      </c>
      <c r="J39" s="125" t="s">
        <v>75</v>
      </c>
    </row>
    <row r="40" spans="1:10" ht="33" customHeight="1">
      <c r="A40" s="76">
        <f t="shared" si="1"/>
        <v>15</v>
      </c>
      <c r="B40" s="140" t="s">
        <v>109</v>
      </c>
      <c r="C40" s="78">
        <v>100000</v>
      </c>
      <c r="D40" s="79">
        <v>425221</v>
      </c>
      <c r="E40" s="80">
        <v>100000</v>
      </c>
      <c r="F40" s="147" t="s">
        <v>161</v>
      </c>
      <c r="G40" s="79" t="s">
        <v>130</v>
      </c>
      <c r="H40" s="79" t="s">
        <v>130</v>
      </c>
      <c r="I40" s="79" t="s">
        <v>146</v>
      </c>
      <c r="J40" s="125" t="s">
        <v>75</v>
      </c>
    </row>
    <row r="41" spans="1:10" ht="34.5" customHeight="1">
      <c r="A41" s="76">
        <f t="shared" si="1"/>
        <v>16</v>
      </c>
      <c r="B41" s="87" t="s">
        <v>110</v>
      </c>
      <c r="C41" s="155">
        <v>190000</v>
      </c>
      <c r="D41" s="156">
        <v>421412</v>
      </c>
      <c r="E41" s="157">
        <v>190000</v>
      </c>
      <c r="F41" s="147" t="s">
        <v>161</v>
      </c>
      <c r="G41" s="158" t="s">
        <v>116</v>
      </c>
      <c r="H41" s="158" t="s">
        <v>133</v>
      </c>
      <c r="I41" s="158" t="s">
        <v>134</v>
      </c>
      <c r="J41" s="125" t="s">
        <v>75</v>
      </c>
    </row>
    <row r="42" spans="1:10" ht="39.75" customHeight="1">
      <c r="A42" s="76">
        <v>17</v>
      </c>
      <c r="B42" s="241" t="s">
        <v>111</v>
      </c>
      <c r="C42" s="242">
        <v>163000</v>
      </c>
      <c r="D42" s="79">
        <v>421322</v>
      </c>
      <c r="E42" s="80">
        <v>163000</v>
      </c>
      <c r="F42" s="147" t="s">
        <v>161</v>
      </c>
      <c r="G42" s="79" t="s">
        <v>133</v>
      </c>
      <c r="H42" s="79" t="s">
        <v>133</v>
      </c>
      <c r="I42" s="79" t="s">
        <v>117</v>
      </c>
      <c r="J42" s="125" t="s">
        <v>75</v>
      </c>
    </row>
    <row r="43" spans="1:10" ht="82.5" customHeight="1" thickBot="1">
      <c r="A43" s="253">
        <v>18</v>
      </c>
      <c r="B43" s="254" t="s">
        <v>266</v>
      </c>
      <c r="C43" s="255">
        <v>306000</v>
      </c>
      <c r="D43" s="256">
        <v>426913</v>
      </c>
      <c r="E43" s="257">
        <v>306000</v>
      </c>
      <c r="F43" s="258" t="s">
        <v>161</v>
      </c>
      <c r="G43" s="256" t="s">
        <v>116</v>
      </c>
      <c r="H43" s="256" t="s">
        <v>133</v>
      </c>
      <c r="I43" s="256" t="s">
        <v>134</v>
      </c>
      <c r="J43" s="259" t="s">
        <v>267</v>
      </c>
    </row>
    <row r="44" spans="1:10" ht="14.25" customHeight="1" thickBot="1">
      <c r="A44" s="107"/>
      <c r="B44" s="16" t="s">
        <v>59</v>
      </c>
      <c r="C44" s="311"/>
      <c r="D44" s="312"/>
      <c r="E44" s="108">
        <f>SUM(E26:E43)</f>
        <v>2300000</v>
      </c>
      <c r="F44" s="308"/>
      <c r="G44" s="309"/>
      <c r="H44" s="309"/>
      <c r="I44" s="309"/>
      <c r="J44" s="310"/>
    </row>
    <row r="45" spans="1:10" ht="14.25" customHeight="1">
      <c r="A45" s="109"/>
      <c r="B45" s="94"/>
      <c r="C45" s="111"/>
      <c r="D45" s="111"/>
      <c r="E45" s="243"/>
      <c r="F45" s="109"/>
      <c r="G45" s="109"/>
      <c r="H45" s="109"/>
      <c r="I45" s="109"/>
      <c r="J45" s="109"/>
    </row>
    <row r="46" spans="1:10" ht="14.25" customHeight="1">
      <c r="A46" s="109"/>
      <c r="B46" s="94"/>
      <c r="C46" s="111"/>
      <c r="D46" s="111"/>
      <c r="E46" s="243"/>
      <c r="F46" s="109"/>
      <c r="G46" s="109"/>
      <c r="H46" s="109"/>
      <c r="I46" s="109"/>
      <c r="J46" s="109"/>
    </row>
    <row r="47" spans="1:10" ht="14.25">
      <c r="A47" s="109"/>
      <c r="B47" s="110"/>
      <c r="C47" s="111"/>
      <c r="D47" s="111"/>
      <c r="E47" s="111"/>
      <c r="F47" s="301" t="s">
        <v>252</v>
      </c>
      <c r="G47" s="301"/>
      <c r="H47" s="301"/>
      <c r="I47" s="301"/>
      <c r="J47" s="301"/>
    </row>
    <row r="48" spans="5:10" ht="14.25">
      <c r="E48" s="115"/>
      <c r="F48" s="188"/>
      <c r="G48" s="189"/>
      <c r="H48" s="189"/>
      <c r="I48" s="190"/>
      <c r="J48" s="62"/>
    </row>
    <row r="49" spans="6:10" ht="14.25">
      <c r="F49" s="188"/>
      <c r="G49" s="191" t="s">
        <v>253</v>
      </c>
      <c r="H49" s="191"/>
      <c r="I49" s="191"/>
      <c r="J49" s="191"/>
    </row>
    <row r="50" spans="6:10" ht="14.25">
      <c r="F50" s="116"/>
      <c r="G50" s="112"/>
      <c r="H50" s="113"/>
      <c r="I50" s="113"/>
      <c r="J50" s="114"/>
    </row>
    <row r="51" spans="7:10" ht="12.75">
      <c r="G51" s="83"/>
      <c r="H51" s="112"/>
      <c r="I51" s="112"/>
      <c r="J51" s="117"/>
    </row>
  </sheetData>
  <sheetProtection/>
  <mergeCells count="11">
    <mergeCell ref="I4:J4"/>
    <mergeCell ref="C3:D3"/>
    <mergeCell ref="F47:J47"/>
    <mergeCell ref="F3:J3"/>
    <mergeCell ref="A1:J1"/>
    <mergeCell ref="A5:J5"/>
    <mergeCell ref="A24:J24"/>
    <mergeCell ref="F44:J44"/>
    <mergeCell ref="C44:D44"/>
    <mergeCell ref="F22:J22"/>
    <mergeCell ref="C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Kaliadis</dc:creator>
  <cp:keywords/>
  <dc:description/>
  <cp:lastModifiedBy>Sonja</cp:lastModifiedBy>
  <cp:lastPrinted>2020-06-26T11:17:02Z</cp:lastPrinted>
  <dcterms:created xsi:type="dcterms:W3CDTF">2020-01-27T11:16:07Z</dcterms:created>
  <dcterms:modified xsi:type="dcterms:W3CDTF">2020-06-29T10:37:14Z</dcterms:modified>
  <cp:category/>
  <cp:version/>
  <cp:contentType/>
  <cp:contentStatus/>
</cp:coreProperties>
</file>